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แสวงหาความรู้ด้วยตนเอง" sheetId="1" r:id="rId1"/>
    <sheet name="การใช้เทคโนโลยี" sheetId="2" r:id="rId2"/>
    <sheet name="ทักษะการคิดขั้นสูง" sheetId="3" r:id="rId3"/>
    <sheet name="ทักษะชีวิต" sheetId="4" r:id="rId4"/>
    <sheet name="การสื่อสารตามวัย 1" sheetId="5" r:id="rId5"/>
    <sheet name="การสื่อสารตามวัย 2" sheetId="6" r:id="rId6"/>
    <sheet name="การสื่อสารตามวัย ตอนที่ ๒" sheetId="7" r:id="rId7"/>
    <sheet name="สรุปการสื่อสารตามวัย " sheetId="8" r:id="rId8"/>
    <sheet name="คุณลักษณะตามช่วงวัย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<sst xmlns="http://schemas.openxmlformats.org/spreadsheetml/2006/main" count="1217" uniqueCount="166">
  <si>
    <t>เลขที่</t>
  </si>
  <si>
    <t>ชื่อ - สกุล</t>
  </si>
  <si>
    <t>สรุป</t>
  </si>
  <si>
    <t>ผลการประเมิน</t>
  </si>
  <si>
    <t>ผ่าน</t>
  </si>
  <si>
    <t>รายการประเมิน</t>
  </si>
  <si>
    <t>รายการที่ ๑</t>
  </si>
  <si>
    <t>รายการที่ ๒</t>
  </si>
  <si>
    <t>รวมคะแนนที่ได้</t>
  </si>
  <si>
    <t>คะแนนรวมหารด้วยรายการประเมิน</t>
  </si>
  <si>
    <t>ตอนที่ ๑</t>
  </si>
  <si>
    <t>ตอนที่ ๒</t>
  </si>
  <si>
    <t>รายการที่ ๓</t>
  </si>
  <si>
    <t>รายการที่ ๕</t>
  </si>
  <si>
    <t>ประเมิน  วันที่  ๒๐  เดือน   กันยายน   พ.ศ.  ๒๕๕๖</t>
  </si>
  <si>
    <t>คำชี้แจง เติมตัวเลขให้ตรงกับช่องรายการผลการประเมิน</t>
  </si>
  <si>
    <t>ร้อยละ</t>
  </si>
  <si>
    <t>ห้อง 2</t>
  </si>
  <si>
    <t>คะแนน</t>
  </si>
  <si>
    <t>รายการที่ ๔</t>
  </si>
  <si>
    <t>การฟัง</t>
  </si>
  <si>
    <t>การดู</t>
  </si>
  <si>
    <t>การพูด</t>
  </si>
  <si>
    <t>การอ่าน</t>
  </si>
  <si>
    <t>รายการที่ ๖</t>
  </si>
  <si>
    <t>การเขียน</t>
  </si>
  <si>
    <t>รวมคะแนน (๓๐)</t>
  </si>
  <si>
    <t>ไม่ผ่านเกณฑ์ (๐ - ๑๔)</t>
  </si>
  <si>
    <t>ดี (๒๑ - ๒๕)</t>
  </si>
  <si>
    <t>ดีมาก (๒๖ - ๓๐)</t>
  </si>
  <si>
    <t>พอใช้ (๑๕- ๒๐)</t>
  </si>
  <si>
    <t>รายการที่ ๗</t>
  </si>
  <si>
    <t>รวมคะแนน (๔๐)</t>
  </si>
  <si>
    <t>ไม่ผ่านเกณฑ์ (๐ - ๑๙)</t>
  </si>
  <si>
    <t>พอใช้ (๒๐-๒๖)</t>
  </si>
  <si>
    <t>ดี (๒๗-๓๓)</t>
  </si>
  <si>
    <t>ดีมาก (๓๔-๔๐)</t>
  </si>
  <si>
    <t>พอใช้ (๑๐-๑๖)</t>
  </si>
  <si>
    <t>ดี (๑๗-๒๓)</t>
  </si>
  <si>
    <t>ไม่ผ่าน(๐ - ๙)</t>
  </si>
  <si>
    <t>ดีเยี่ยม (๒๔-๓๐)</t>
  </si>
  <si>
    <t>แบบบันทึกผลการประเมิน  ทักษะชีวิต ชั้นมัธยมศึกษาปีที่ ๒</t>
  </si>
  <si>
    <t>แบบบันทึกผลการประเมิน  การใช้เทคโนโลยีเพื่อการเรียนรู้    ชั้นมัธยมศึกษาปีที่  ๒</t>
  </si>
  <si>
    <t>แบบบันทึกผลการประเมิน  ทักษะการคิดขั้นสูง  ชั้นมัธยมศึกษาปีที่  ๒</t>
  </si>
  <si>
    <t>แบบบันทึกผลการประเมิน  ทักษะชีวิต  ชั้นมัธยมศึกษาปีที่  ๒</t>
  </si>
  <si>
    <t>แบบบันทึกผลการประเมิน   ทักษะการสื่อสารอย่างสร้างสรรค์ตามช่วงวัย    ตอนที่ ๑  การฟัง  ดู  พูด     ชั้นมัธยมศึกษาปีที่  ๒</t>
  </si>
  <si>
    <t>แบบบันทึกผลการประเมิน   ทักษะการสื่อสารอย่างสร้างสรรค์ตามช่วงวัย  ตอนที่ ๒      ชั้นมัธยมศึกษาปีที่   ๒</t>
  </si>
  <si>
    <t>แบบบันทึกผลการประเมิน   ทักษะการสื่อสารอย่างสร้างสรรค์ตามช่วงวัย  ตอนที่ ๑  การอ่าน  การเขียน    ชั้นมัธยมศึกษาปีที่   ๒</t>
  </si>
  <si>
    <t>แบบบันทึกผลการประเมิน   ทักษะการสื่อสารอย่างสร้างสรรค์ตามช่วงวัย    ชั้นมัธยมศึกษาปีที่  ๒</t>
  </si>
  <si>
    <t>เด็กชายทัพไท</t>
  </si>
  <si>
    <t>ศรีอินทร์</t>
  </si>
  <si>
    <t>เด็กชายคีรี</t>
  </si>
  <si>
    <t>สิทธิโชค</t>
  </si>
  <si>
    <t>เด็กชายอาร์ม</t>
  </si>
  <si>
    <t>พันธุ์ฉลาด</t>
  </si>
  <si>
    <t>เด็กชายอนุชา</t>
  </si>
  <si>
    <t>คหาปนะ</t>
  </si>
  <si>
    <t>เด็กชายชนินทร์</t>
  </si>
  <si>
    <t>ชวนชิต</t>
  </si>
  <si>
    <t>เด็กชายยะซาร์</t>
  </si>
  <si>
    <t>หว่าหลำ</t>
  </si>
  <si>
    <t>เด็กชายศักดิ์นรินทร์</t>
  </si>
  <si>
    <t>น้อยเอี่ยม</t>
  </si>
  <si>
    <t>เด็กชายนัทพงษ์</t>
  </si>
  <si>
    <t>บุญช่วย</t>
  </si>
  <si>
    <t>เด็กชายพรชัย</t>
  </si>
  <si>
    <t>สุขดี</t>
  </si>
  <si>
    <t>เด็กชายอภิวิทย์</t>
  </si>
  <si>
    <t>หมะเต๊ะ</t>
  </si>
  <si>
    <t>เด็กชายพิสุทธิ์</t>
  </si>
  <si>
    <t>อุดมสิน</t>
  </si>
  <si>
    <t>เด็กชายนนทวัฒน์</t>
  </si>
  <si>
    <t>ง๊ะสมัน</t>
  </si>
  <si>
    <t>เด็กชายพรเทพ</t>
  </si>
  <si>
    <t>มงคล</t>
  </si>
  <si>
    <t>เด็กชายอภิวัฒน์</t>
  </si>
  <si>
    <t>โอภาศ</t>
  </si>
  <si>
    <t>เด็กหญิงธัญญารัตน์</t>
  </si>
  <si>
    <t>เด็กหญิงวันวิสา</t>
  </si>
  <si>
    <t>ตรีวงศ์</t>
  </si>
  <si>
    <t>เด็กหญิงนุชจรี</t>
  </si>
  <si>
    <t>สาโรจน์</t>
  </si>
  <si>
    <t>เด็กหญิงเพ็ชรรัตน์</t>
  </si>
  <si>
    <t>สังข์ทุม</t>
  </si>
  <si>
    <t>เด็กหญิงลีนา</t>
  </si>
  <si>
    <t>โดยสมาน</t>
  </si>
  <si>
    <t>เด็กหญิงธันยพร</t>
  </si>
  <si>
    <t>เด็กหญิงสุดารัตน์</t>
  </si>
  <si>
    <t>กองทัพ</t>
  </si>
  <si>
    <t>เด็กหญิงจริยาพร</t>
  </si>
  <si>
    <t>โหมดใหม่</t>
  </si>
  <si>
    <t>เด็กหญิงรัญชิดา</t>
  </si>
  <si>
    <t>ภูมิสุทธาผล</t>
  </si>
  <si>
    <t>เด็กหญิงอิศราวดี</t>
  </si>
  <si>
    <t>เตียงน้อย</t>
  </si>
  <si>
    <t>เด็กหญิงปณัฐฎา</t>
  </si>
  <si>
    <t>เด็กหญิงดวงดี</t>
  </si>
  <si>
    <t>ชายดำ</t>
  </si>
  <si>
    <t>เด็กหญิงชรินทร์ทร</t>
  </si>
  <si>
    <t>ชัยบุตร</t>
  </si>
  <si>
    <t>เด็กหญิงพรไพลิน</t>
  </si>
  <si>
    <t>เผ่ากันทะ</t>
  </si>
  <si>
    <t>เด็กหญิงณัฐนิชา</t>
  </si>
  <si>
    <t>มอบหมาย</t>
  </si>
  <si>
    <t>เด็กหญิงอาซีละห์</t>
  </si>
  <si>
    <t>ตูหยง</t>
  </si>
  <si>
    <t>เด็กหญิงน้ำหว้า</t>
  </si>
  <si>
    <t>บัววิชัย</t>
  </si>
  <si>
    <t>เด็กชายวิศรุต</t>
  </si>
  <si>
    <t>โกบทอง</t>
  </si>
  <si>
    <t>เด็กชายอนุสรณ์</t>
  </si>
  <si>
    <t>จันทร์รักษ์</t>
  </si>
  <si>
    <t>เด็กชายนิฮาฝิซ</t>
  </si>
  <si>
    <t>ยีลาเต๊ะ</t>
  </si>
  <si>
    <t>หลักมั่น</t>
  </si>
  <si>
    <t>เด็กชายอนิส</t>
  </si>
  <si>
    <t>สมสมัย</t>
  </si>
  <si>
    <t>เด็กชายชนกันต์</t>
  </si>
  <si>
    <t>โต๊ะสกุล</t>
  </si>
  <si>
    <t>เด็กชายศุภชัย</t>
  </si>
  <si>
    <t>ท่องเที่ยว</t>
  </si>
  <si>
    <t>เด็กชายอนนท์</t>
  </si>
  <si>
    <t>จำปาดะ</t>
  </si>
  <si>
    <t>เด็กชายซุลฮะซัน</t>
  </si>
  <si>
    <t>วันทอง</t>
  </si>
  <si>
    <t>เด็กชายปัฎทวี</t>
  </si>
  <si>
    <t>บุหลัน</t>
  </si>
  <si>
    <t>เด็กชายศรายุทธ</t>
  </si>
  <si>
    <t>สิงห์ฆาฬะ</t>
  </si>
  <si>
    <t>เด็กชายอัมรินทร์</t>
  </si>
  <si>
    <t>สาโศก</t>
  </si>
  <si>
    <t>เด็กชายอันดามัน</t>
  </si>
  <si>
    <t>กูเล็ม</t>
  </si>
  <si>
    <t>เด็กหญิงเจนจิรา</t>
  </si>
  <si>
    <t>แก้วงาม</t>
  </si>
  <si>
    <t>เด็กหญิงชยาภรณ์</t>
  </si>
  <si>
    <t>เกราะเหล็ก</t>
  </si>
  <si>
    <t>เด็กหญิงอารียา</t>
  </si>
  <si>
    <t>เด็กหญิงเนตรนภา</t>
  </si>
  <si>
    <t>พลอยขาว</t>
  </si>
  <si>
    <t>เด็กหญิงนารีรัตน์</t>
  </si>
  <si>
    <t>เกาะกาวี</t>
  </si>
  <si>
    <t>เด็กหญิงนฤมล</t>
  </si>
  <si>
    <t>เด็กหญิงฮาฟิตซา</t>
  </si>
  <si>
    <t>ปะสมัน</t>
  </si>
  <si>
    <t>เด็กหญิงกันยารัตน์</t>
  </si>
  <si>
    <t>เด็กหญิงรุวัยดา</t>
  </si>
  <si>
    <t>มานะบุตร</t>
  </si>
  <si>
    <t>เด็กหญิง ศิริขวัญ</t>
  </si>
  <si>
    <t>เด็กหญิง สุกัญญา</t>
  </si>
  <si>
    <t>สาละหมาด</t>
  </si>
  <si>
    <t>เด็กหญิงจุฑารัตน์</t>
  </si>
  <si>
    <t>เด็กหญิงนาดา</t>
  </si>
  <si>
    <t>เด็กหญิงวศินี</t>
  </si>
  <si>
    <t>เชื้อสมัน</t>
  </si>
  <si>
    <t>เด็กหญิงกิติยากร</t>
  </si>
  <si>
    <t>บุญมาเลิศ</t>
  </si>
  <si>
    <t>การตั้งประเด็นปัญหา</t>
  </si>
  <si>
    <t>บอกวิธีการหาคำตอบ</t>
  </si>
  <si>
    <t>ระบุแหล่งทีม่ของข้อมูล</t>
  </si>
  <si>
    <t>เขียนผังมโนทัศน์จากสถานการณ์</t>
  </si>
  <si>
    <t>เขียนรายงานสรุป</t>
  </si>
  <si>
    <t>คุณภาพผลงาน</t>
  </si>
  <si>
    <t>มีจิตสำนึกและความรับผิดชอบ</t>
  </si>
  <si>
    <t>การนำเสนอ</t>
  </si>
  <si>
    <t>แบบบันทึกผลการประเมิน   คุณลักษณะตามช่วงวัยตามช่วงวัย    ชั้นมัธยมศึกษาปีที่ ๒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</si>
</sst>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4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Angsana New"/>
      <family val="1"/>
    </font>
    <font>
      <sz val="16"/>
      <color indexed="10"/>
      <name val="Angsana New"/>
      <family val="1"/>
    </font>
    <font>
      <sz val="14"/>
      <color indexed="8"/>
      <name val="Angsana New"/>
      <family val="1"/>
    </font>
    <font>
      <sz val="16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59" fontId="46" fillId="0" borderId="10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 applyProtection="1">
      <alignment horizontal="center" vertical="center"/>
      <protection hidden="1"/>
    </xf>
    <xf numFmtId="0" fontId="46" fillId="0" borderId="0" xfId="0" applyFont="1" applyAlignment="1">
      <alignment/>
    </xf>
    <xf numFmtId="60" fontId="46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textRotation="90"/>
    </xf>
    <xf numFmtId="59" fontId="46" fillId="0" borderId="11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NumberFormat="1" applyFont="1" applyBorder="1" applyAlignment="1" applyProtection="1">
      <alignment horizontal="center" vertical="center"/>
      <protection hidden="1"/>
    </xf>
    <xf numFmtId="59" fontId="48" fillId="0" borderId="10" xfId="0" applyNumberFormat="1" applyFont="1" applyBorder="1" applyAlignment="1">
      <alignment horizontal="center"/>
    </xf>
    <xf numFmtId="59" fontId="47" fillId="0" borderId="11" xfId="0" applyNumberFormat="1" applyFont="1" applyBorder="1" applyAlignment="1">
      <alignment horizontal="center"/>
    </xf>
    <xf numFmtId="16" fontId="0" fillId="0" borderId="0" xfId="0" applyNumberFormat="1" applyAlignment="1">
      <alignment/>
    </xf>
    <xf numFmtId="59" fontId="46" fillId="0" borderId="14" xfId="0" applyNumberFormat="1" applyFont="1" applyBorder="1" applyAlignment="1">
      <alignment horizontal="center" vertical="center"/>
    </xf>
    <xf numFmtId="59" fontId="47" fillId="0" borderId="10" xfId="0" applyNumberFormat="1" applyFont="1" applyBorder="1" applyAlignment="1">
      <alignment horizontal="center"/>
    </xf>
    <xf numFmtId="59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15" xfId="0" applyFont="1" applyBorder="1" applyAlignment="1">
      <alignment horizontal="center" vertical="center" textRotation="90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15" xfId="0" applyFont="1" applyBorder="1" applyAlignment="1">
      <alignment horizontal="center" vertical="center" textRotation="90"/>
    </xf>
    <xf numFmtId="0" fontId="4" fillId="0" borderId="16" xfId="39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/>
    </xf>
    <xf numFmtId="0" fontId="6" fillId="0" borderId="18" xfId="46" applyFont="1" applyFill="1" applyBorder="1" applyAlignment="1">
      <alignment horizontal="left" vertical="center"/>
      <protection/>
    </xf>
    <xf numFmtId="0" fontId="6" fillId="0" borderId="17" xfId="46" applyFont="1" applyBorder="1" applyAlignment="1">
      <alignment horizontal="left" vertical="center"/>
      <protection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9" xfId="46" applyFont="1" applyFill="1" applyBorder="1" applyAlignment="1">
      <alignment horizontal="left" vertical="center"/>
      <protection/>
    </xf>
    <xf numFmtId="0" fontId="6" fillId="0" borderId="20" xfId="46" applyFont="1" applyBorder="1" applyAlignment="1">
      <alignment horizontal="left" vertical="center"/>
      <protection/>
    </xf>
    <xf numFmtId="0" fontId="5" fillId="0" borderId="21" xfId="46" applyFont="1" applyFill="1" applyBorder="1" applyAlignment="1">
      <alignment horizontal="left" vertical="center"/>
      <protection/>
    </xf>
    <xf numFmtId="0" fontId="5" fillId="0" borderId="13" xfId="46" applyFont="1" applyBorder="1" applyAlignment="1">
      <alignment horizontal="left" vertical="center"/>
      <protection/>
    </xf>
    <xf numFmtId="0" fontId="6" fillId="0" borderId="22" xfId="46" applyFont="1" applyBorder="1" applyAlignment="1">
      <alignment horizontal="left" vertical="center"/>
      <protection/>
    </xf>
    <xf numFmtId="0" fontId="5" fillId="0" borderId="18" xfId="0" applyFont="1" applyBorder="1" applyAlignment="1">
      <alignment horizontal="left" vertical="center"/>
    </xf>
    <xf numFmtId="0" fontId="5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6" fillId="0" borderId="21" xfId="46" applyFont="1" applyFill="1" applyBorder="1" applyAlignment="1">
      <alignment horizontal="left" vertical="center"/>
      <protection/>
    </xf>
    <xf numFmtId="0" fontId="6" fillId="0" borderId="13" xfId="46" applyFont="1" applyBorder="1" applyAlignment="1">
      <alignment horizontal="left" vertical="center"/>
      <protection/>
    </xf>
    <xf numFmtId="0" fontId="6" fillId="0" borderId="21" xfId="46" applyFont="1" applyBorder="1" applyAlignment="1">
      <alignment horizontal="left" vertical="center"/>
      <protection/>
    </xf>
    <xf numFmtId="0" fontId="6" fillId="0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2" xfId="46" applyFont="1" applyFill="1" applyBorder="1" applyAlignment="1">
      <alignment horizontal="left" vertical="center"/>
      <protection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8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8" xfId="46" applyFont="1" applyBorder="1" applyAlignment="1">
      <alignment horizontal="left" vertical="center"/>
      <protection/>
    </xf>
    <xf numFmtId="0" fontId="6" fillId="0" borderId="17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textRotation="90" wrapText="1"/>
    </xf>
    <xf numFmtId="59" fontId="4" fillId="0" borderId="10" xfId="40" applyNumberFormat="1" applyFont="1" applyBorder="1" applyAlignment="1">
      <alignment horizontal="center" vertical="center"/>
      <protection/>
    </xf>
    <xf numFmtId="59" fontId="3" fillId="0" borderId="10" xfId="0" applyNumberFormat="1" applyFont="1" applyBorder="1" applyAlignment="1">
      <alignment horizontal="center"/>
    </xf>
    <xf numFmtId="59" fontId="4" fillId="0" borderId="10" xfId="41" applyNumberFormat="1" applyFont="1" applyBorder="1" applyAlignment="1">
      <alignment horizontal="center" vertical="center"/>
      <protection/>
    </xf>
    <xf numFmtId="59" fontId="4" fillId="0" borderId="10" xfId="37" applyNumberFormat="1" applyFont="1" applyFill="1" applyBorder="1" applyAlignment="1">
      <alignment horizontal="center" vertical="center"/>
      <protection/>
    </xf>
    <xf numFmtId="59" fontId="4" fillId="0" borderId="10" xfId="42" applyNumberFormat="1" applyFont="1" applyBorder="1" applyAlignment="1">
      <alignment horizontal="center" vertical="center"/>
      <protection/>
    </xf>
    <xf numFmtId="59" fontId="4" fillId="0" borderId="10" xfId="43" applyNumberFormat="1" applyFont="1" applyBorder="1" applyAlignment="1">
      <alignment horizontal="center" vertical="center"/>
      <protection/>
    </xf>
    <xf numFmtId="59" fontId="4" fillId="0" borderId="10" xfId="44" applyNumberFormat="1" applyFont="1" applyBorder="1" applyAlignment="1">
      <alignment horizontal="center" vertical="center"/>
      <protection/>
    </xf>
    <xf numFmtId="59" fontId="4" fillId="0" borderId="10" xfId="45" applyNumberFormat="1" applyFont="1" applyBorder="1" applyAlignment="1">
      <alignment horizontal="center" vertical="center"/>
      <protection/>
    </xf>
    <xf numFmtId="59" fontId="4" fillId="0" borderId="10" xfId="37" applyNumberFormat="1" applyFont="1" applyBorder="1" applyAlignment="1">
      <alignment horizontal="center" vertical="center"/>
      <protection/>
    </xf>
    <xf numFmtId="59" fontId="4" fillId="0" borderId="10" xfId="0" applyNumberFormat="1" applyFont="1" applyBorder="1" applyAlignment="1">
      <alignment horizontal="center"/>
    </xf>
    <xf numFmtId="59" fontId="4" fillId="0" borderId="10" xfId="0" applyNumberFormat="1" applyFont="1" applyBorder="1" applyAlignment="1">
      <alignment horizontal="center" vertical="center"/>
    </xf>
    <xf numFmtId="59" fontId="5" fillId="0" borderId="10" xfId="0" applyNumberFormat="1" applyFont="1" applyBorder="1" applyAlignment="1">
      <alignment horizontal="center" vertical="center"/>
    </xf>
    <xf numFmtId="59" fontId="4" fillId="0" borderId="10" xfId="39" applyNumberFormat="1" applyFont="1" applyBorder="1" applyAlignment="1">
      <alignment horizontal="center" vertical="center"/>
      <protection/>
    </xf>
    <xf numFmtId="59" fontId="46" fillId="0" borderId="23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47" fillId="0" borderId="11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 textRotation="90"/>
    </xf>
    <xf numFmtId="0" fontId="46" fillId="0" borderId="25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2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10" xfId="37"/>
    <cellStyle name="Normal 12" xfId="38"/>
    <cellStyle name="Normal 2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rmal_Sheet1" xfId="46"/>
    <cellStyle name="Percent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เซลล์ตรวจสอบ" xfId="52"/>
    <cellStyle name="เซลล์ที่มีการเชื่อมโยง" xfId="53"/>
    <cellStyle name="ดี" xfId="54"/>
    <cellStyle name="ป้อนค่า" xfId="55"/>
    <cellStyle name="ปานกลาง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0">
      <selection activeCell="Q18" sqref="Q18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4.421875" style="2" customWidth="1"/>
    <col min="4" max="4" width="14.140625" style="2" customWidth="1"/>
    <col min="5" max="7" width="5.57421875" style="2" customWidth="1"/>
    <col min="8" max="8" width="7.140625" style="2" customWidth="1"/>
    <col min="9" max="9" width="5.57421875" style="2" customWidth="1"/>
    <col min="10" max="10" width="6.00390625" style="0" customWidth="1"/>
    <col min="11" max="11" width="5.28125" style="0" customWidth="1"/>
    <col min="12" max="12" width="4.8515625" style="0" customWidth="1"/>
    <col min="13" max="13" width="5.7109375" style="0" customWidth="1"/>
    <col min="14" max="14" width="7.00390625" style="0" customWidth="1"/>
    <col min="15" max="15" width="0.9921875" style="0" customWidth="1"/>
  </cols>
  <sheetData>
    <row r="1" spans="2:16" ht="23.25">
      <c r="B1" s="80" t="s">
        <v>41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2:16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23.25">
      <c r="B3" s="13"/>
      <c r="C3" s="13"/>
      <c r="D3" s="13"/>
      <c r="E3" s="30"/>
      <c r="F3" s="30"/>
      <c r="G3" s="30"/>
      <c r="H3" s="30"/>
      <c r="I3" s="30"/>
      <c r="J3" s="13"/>
      <c r="K3" s="13"/>
      <c r="L3" s="13"/>
      <c r="M3" s="13"/>
      <c r="N3" s="13"/>
      <c r="O3" s="13"/>
      <c r="P3" s="13"/>
    </row>
    <row r="4" spans="2:16" ht="23.25">
      <c r="B4" s="81" t="s">
        <v>15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13"/>
    </row>
    <row r="5" spans="2:9" ht="23.25">
      <c r="B5" s="13"/>
      <c r="C5" s="13"/>
      <c r="D5" s="13"/>
      <c r="E5" s="30"/>
      <c r="F5" s="30"/>
      <c r="G5" s="30"/>
      <c r="H5" s="30"/>
      <c r="I5" s="30"/>
    </row>
    <row r="6" spans="2:9" ht="13.5" customHeight="1">
      <c r="B6" s="3"/>
      <c r="C6" s="3"/>
      <c r="D6" s="3"/>
      <c r="E6" s="3"/>
      <c r="F6" s="3"/>
      <c r="G6" s="3"/>
      <c r="H6" s="3"/>
      <c r="I6" s="3"/>
    </row>
    <row r="7" spans="2:16" ht="18.75" customHeight="1">
      <c r="B7" s="82" t="s">
        <v>0</v>
      </c>
      <c r="C7" s="83" t="s">
        <v>1</v>
      </c>
      <c r="D7" s="84"/>
      <c r="E7" s="95" t="s">
        <v>5</v>
      </c>
      <c r="F7" s="96"/>
      <c r="G7" s="96"/>
      <c r="H7" s="34"/>
      <c r="I7" s="34"/>
      <c r="J7" s="89" t="s">
        <v>3</v>
      </c>
      <c r="K7" s="90"/>
      <c r="L7" s="90"/>
      <c r="M7" s="90"/>
      <c r="N7" s="91"/>
      <c r="O7" s="10"/>
      <c r="P7" s="92" t="s">
        <v>2</v>
      </c>
    </row>
    <row r="8" spans="2:16" ht="103.5" customHeight="1">
      <c r="B8" s="82"/>
      <c r="C8" s="85"/>
      <c r="D8" s="86"/>
      <c r="E8" s="14" t="s">
        <v>157</v>
      </c>
      <c r="F8" s="14" t="s">
        <v>158</v>
      </c>
      <c r="G8" s="14" t="s">
        <v>159</v>
      </c>
      <c r="H8" s="61" t="s">
        <v>160</v>
      </c>
      <c r="I8" s="14" t="s">
        <v>161</v>
      </c>
      <c r="J8" s="12"/>
      <c r="K8" s="35"/>
      <c r="L8" s="97" t="s">
        <v>4</v>
      </c>
      <c r="M8" s="97"/>
      <c r="N8" s="97"/>
      <c r="O8" s="11"/>
      <c r="P8" s="93"/>
    </row>
    <row r="9" spans="2:16" ht="101.25" customHeight="1">
      <c r="B9" s="82"/>
      <c r="C9" s="87"/>
      <c r="D9" s="88"/>
      <c r="E9" s="4">
        <v>8</v>
      </c>
      <c r="F9" s="4">
        <v>8</v>
      </c>
      <c r="G9" s="4">
        <v>8</v>
      </c>
      <c r="H9" s="4">
        <v>8</v>
      </c>
      <c r="I9" s="4">
        <v>8</v>
      </c>
      <c r="J9" s="14" t="s">
        <v>32</v>
      </c>
      <c r="K9" s="14" t="s">
        <v>33</v>
      </c>
      <c r="L9" s="14" t="s">
        <v>34</v>
      </c>
      <c r="M9" s="14" t="s">
        <v>35</v>
      </c>
      <c r="N9" s="14" t="s">
        <v>36</v>
      </c>
      <c r="O9" s="27"/>
      <c r="P9" s="94"/>
    </row>
    <row r="10" spans="2:16" ht="23.25">
      <c r="B10" s="22">
        <v>1</v>
      </c>
      <c r="C10" s="36" t="s">
        <v>49</v>
      </c>
      <c r="D10" s="37" t="s">
        <v>50</v>
      </c>
      <c r="E10" s="19">
        <v>4</v>
      </c>
      <c r="F10" s="19">
        <v>4</v>
      </c>
      <c r="G10" s="19">
        <v>4</v>
      </c>
      <c r="H10" s="19">
        <v>4</v>
      </c>
      <c r="I10" s="19">
        <v>4</v>
      </c>
      <c r="J10" s="24">
        <f>SUM(E10:I10)</f>
        <v>20</v>
      </c>
      <c r="K10" s="24">
        <v>17</v>
      </c>
      <c r="L10" s="24"/>
      <c r="M10" s="16"/>
      <c r="N10" s="16"/>
      <c r="O10" s="28">
        <f>K10+L10+M10+N10</f>
        <v>17</v>
      </c>
      <c r="P10" s="5" t="str">
        <f>IF(O10&gt;=24,"ผ่าน",IF(O10&gt;=0,"ไม่ผ่าน",))</f>
        <v>ไม่ผ่าน</v>
      </c>
    </row>
    <row r="11" spans="2:16" ht="23.25">
      <c r="B11" s="15">
        <v>2</v>
      </c>
      <c r="C11" s="36" t="s">
        <v>51</v>
      </c>
      <c r="D11" s="37" t="s">
        <v>52</v>
      </c>
      <c r="E11" s="62">
        <v>5</v>
      </c>
      <c r="F11" s="62">
        <v>4</v>
      </c>
      <c r="G11" s="62">
        <v>5</v>
      </c>
      <c r="H11" s="62">
        <v>4</v>
      </c>
      <c r="I11" s="62">
        <v>6</v>
      </c>
      <c r="J11" s="24">
        <f aca="true" t="shared" si="0" ref="J11:J68">SUM(E11:I11)</f>
        <v>24</v>
      </c>
      <c r="K11" s="24"/>
      <c r="L11" s="24">
        <v>24</v>
      </c>
      <c r="M11" s="16"/>
      <c r="N11" s="16"/>
      <c r="O11" s="28">
        <f>K11+L11+M11+N11</f>
        <v>24</v>
      </c>
      <c r="P11" s="5" t="str">
        <f aca="true" t="shared" si="1" ref="P11:P68">IF(O11&gt;=24,"ผ่าน",IF(O11&gt;=0,"ไม่ผ่าน",))</f>
        <v>ผ่าน</v>
      </c>
    </row>
    <row r="12" spans="2:16" ht="23.25">
      <c r="B12" s="22">
        <v>3</v>
      </c>
      <c r="C12" s="36" t="s">
        <v>53</v>
      </c>
      <c r="D12" s="37" t="s">
        <v>54</v>
      </c>
      <c r="E12" s="63">
        <v>7</v>
      </c>
      <c r="F12" s="63">
        <v>6</v>
      </c>
      <c r="G12" s="63">
        <v>6</v>
      </c>
      <c r="H12" s="63">
        <v>6</v>
      </c>
      <c r="I12" s="63">
        <v>6</v>
      </c>
      <c r="J12" s="24">
        <f t="shared" si="0"/>
        <v>31</v>
      </c>
      <c r="K12" s="16"/>
      <c r="L12" s="16"/>
      <c r="M12" s="24">
        <v>31</v>
      </c>
      <c r="N12" s="16"/>
      <c r="O12" s="16">
        <f aca="true" t="shared" si="2" ref="O12:O36">K12+L12+M12+N12</f>
        <v>31</v>
      </c>
      <c r="P12" s="5" t="str">
        <f t="shared" si="1"/>
        <v>ผ่าน</v>
      </c>
    </row>
    <row r="13" spans="2:16" ht="23.25">
      <c r="B13" s="15">
        <v>4</v>
      </c>
      <c r="C13" s="36" t="s">
        <v>55</v>
      </c>
      <c r="D13" s="37" t="s">
        <v>56</v>
      </c>
      <c r="E13" s="64">
        <v>4</v>
      </c>
      <c r="F13" s="64">
        <v>4</v>
      </c>
      <c r="G13" s="64">
        <v>5</v>
      </c>
      <c r="H13" s="64">
        <v>4</v>
      </c>
      <c r="I13" s="64">
        <v>5</v>
      </c>
      <c r="J13" s="24">
        <f t="shared" si="0"/>
        <v>22</v>
      </c>
      <c r="K13" s="24"/>
      <c r="L13" s="24">
        <v>22</v>
      </c>
      <c r="M13" s="16"/>
      <c r="N13" s="16"/>
      <c r="O13" s="16">
        <f t="shared" si="2"/>
        <v>22</v>
      </c>
      <c r="P13" s="5" t="str">
        <f t="shared" si="1"/>
        <v>ไม่ผ่าน</v>
      </c>
    </row>
    <row r="14" spans="2:16" ht="23.25">
      <c r="B14" s="22">
        <v>5</v>
      </c>
      <c r="C14" s="36" t="s">
        <v>57</v>
      </c>
      <c r="D14" s="37" t="s">
        <v>58</v>
      </c>
      <c r="E14" s="65">
        <v>6</v>
      </c>
      <c r="F14" s="65">
        <v>6</v>
      </c>
      <c r="G14" s="65">
        <v>5</v>
      </c>
      <c r="H14" s="65">
        <v>6</v>
      </c>
      <c r="I14" s="65">
        <v>6</v>
      </c>
      <c r="J14" s="24">
        <f t="shared" si="0"/>
        <v>29</v>
      </c>
      <c r="K14" s="16"/>
      <c r="L14" s="16"/>
      <c r="M14" s="24">
        <v>29</v>
      </c>
      <c r="N14" s="16"/>
      <c r="O14" s="16">
        <f t="shared" si="2"/>
        <v>29</v>
      </c>
      <c r="P14" s="5" t="str">
        <f t="shared" si="1"/>
        <v>ผ่าน</v>
      </c>
    </row>
    <row r="15" spans="2:16" ht="23.25">
      <c r="B15" s="15">
        <v>6</v>
      </c>
      <c r="C15" s="38" t="s">
        <v>59</v>
      </c>
      <c r="D15" s="39" t="s">
        <v>60</v>
      </c>
      <c r="E15" s="66"/>
      <c r="F15" s="66"/>
      <c r="G15" s="66"/>
      <c r="H15" s="66"/>
      <c r="I15" s="66"/>
      <c r="J15" s="24">
        <f t="shared" si="0"/>
        <v>0</v>
      </c>
      <c r="K15" s="16"/>
      <c r="L15" s="16"/>
      <c r="M15" s="24"/>
      <c r="N15" s="16"/>
      <c r="O15" s="16">
        <f t="shared" si="2"/>
        <v>0</v>
      </c>
      <c r="P15" s="5" t="str">
        <f t="shared" si="1"/>
        <v>ไม่ผ่าน</v>
      </c>
    </row>
    <row r="16" spans="2:16" ht="23.25">
      <c r="B16" s="22">
        <v>7</v>
      </c>
      <c r="C16" s="40" t="s">
        <v>61</v>
      </c>
      <c r="D16" s="41" t="s">
        <v>62</v>
      </c>
      <c r="E16" s="66"/>
      <c r="F16" s="66"/>
      <c r="G16" s="66"/>
      <c r="H16" s="66"/>
      <c r="I16" s="66"/>
      <c r="J16" s="24">
        <f t="shared" si="0"/>
        <v>0</v>
      </c>
      <c r="K16" s="24"/>
      <c r="L16" s="16"/>
      <c r="M16" s="16"/>
      <c r="N16" s="16"/>
      <c r="O16" s="16">
        <f t="shared" si="2"/>
        <v>0</v>
      </c>
      <c r="P16" s="5" t="str">
        <f t="shared" si="1"/>
        <v>ไม่ผ่าน</v>
      </c>
    </row>
    <row r="17" spans="2:16" ht="23.25">
      <c r="B17" s="15">
        <v>8</v>
      </c>
      <c r="C17" s="36" t="s">
        <v>63</v>
      </c>
      <c r="D17" s="37" t="s">
        <v>64</v>
      </c>
      <c r="E17" s="67"/>
      <c r="F17" s="67"/>
      <c r="G17" s="67"/>
      <c r="H17" s="67"/>
      <c r="I17" s="67"/>
      <c r="J17" s="24">
        <f t="shared" si="0"/>
        <v>0</v>
      </c>
      <c r="K17" s="24"/>
      <c r="L17" s="16"/>
      <c r="M17" s="16"/>
      <c r="N17" s="16"/>
      <c r="O17" s="16">
        <f t="shared" si="2"/>
        <v>0</v>
      </c>
      <c r="P17" s="5" t="str">
        <f t="shared" si="1"/>
        <v>ไม่ผ่าน</v>
      </c>
    </row>
    <row r="18" spans="2:16" ht="23.25">
      <c r="B18" s="22">
        <v>9</v>
      </c>
      <c r="C18" s="36" t="s">
        <v>65</v>
      </c>
      <c r="D18" s="37" t="s">
        <v>66</v>
      </c>
      <c r="E18" s="68"/>
      <c r="F18" s="68"/>
      <c r="G18" s="68"/>
      <c r="H18" s="68"/>
      <c r="I18" s="68"/>
      <c r="J18" s="24">
        <f t="shared" si="0"/>
        <v>0</v>
      </c>
      <c r="K18" s="16"/>
      <c r="L18" s="24"/>
      <c r="M18" s="16"/>
      <c r="N18" s="16"/>
      <c r="O18" s="16">
        <f t="shared" si="2"/>
        <v>0</v>
      </c>
      <c r="P18" s="5" t="str">
        <f t="shared" si="1"/>
        <v>ไม่ผ่าน</v>
      </c>
    </row>
    <row r="19" spans="2:16" ht="23.25">
      <c r="B19" s="15">
        <v>10</v>
      </c>
      <c r="C19" s="42" t="s">
        <v>67</v>
      </c>
      <c r="D19" s="43" t="s">
        <v>68</v>
      </c>
      <c r="E19" s="68"/>
      <c r="F19" s="68"/>
      <c r="G19" s="68"/>
      <c r="H19" s="68"/>
      <c r="I19" s="68"/>
      <c r="J19" s="24">
        <f t="shared" si="0"/>
        <v>0</v>
      </c>
      <c r="K19" s="16"/>
      <c r="L19" s="16"/>
      <c r="M19" s="24"/>
      <c r="N19" s="16"/>
      <c r="O19" s="16">
        <f t="shared" si="2"/>
        <v>0</v>
      </c>
      <c r="P19" s="5" t="str">
        <f t="shared" si="1"/>
        <v>ไม่ผ่าน</v>
      </c>
    </row>
    <row r="20" spans="2:16" ht="23.25">
      <c r="B20" s="22">
        <v>11</v>
      </c>
      <c r="C20" s="36" t="s">
        <v>69</v>
      </c>
      <c r="D20" s="37" t="s">
        <v>70</v>
      </c>
      <c r="E20" s="68"/>
      <c r="F20" s="68"/>
      <c r="G20" s="68"/>
      <c r="H20" s="68"/>
      <c r="I20" s="68"/>
      <c r="J20" s="24">
        <f t="shared" si="0"/>
        <v>0</v>
      </c>
      <c r="K20" s="16"/>
      <c r="L20" s="24"/>
      <c r="M20" s="16"/>
      <c r="N20" s="16"/>
      <c r="O20" s="16">
        <f t="shared" si="2"/>
        <v>0</v>
      </c>
      <c r="P20" s="5" t="str">
        <f t="shared" si="1"/>
        <v>ไม่ผ่าน</v>
      </c>
    </row>
    <row r="21" spans="2:16" ht="23.25">
      <c r="B21" s="15">
        <v>12</v>
      </c>
      <c r="C21" s="36" t="s">
        <v>71</v>
      </c>
      <c r="D21" s="37" t="s">
        <v>72</v>
      </c>
      <c r="E21" s="68"/>
      <c r="F21" s="68"/>
      <c r="G21" s="68"/>
      <c r="H21" s="68"/>
      <c r="I21" s="68"/>
      <c r="J21" s="24">
        <f t="shared" si="0"/>
        <v>0</v>
      </c>
      <c r="K21" s="16"/>
      <c r="L21" s="16"/>
      <c r="M21" s="24"/>
      <c r="N21" s="16"/>
      <c r="O21" s="16">
        <f t="shared" si="2"/>
        <v>0</v>
      </c>
      <c r="P21" s="5" t="str">
        <f t="shared" si="1"/>
        <v>ไม่ผ่าน</v>
      </c>
    </row>
    <row r="22" spans="2:16" ht="23.25">
      <c r="B22" s="22">
        <v>13</v>
      </c>
      <c r="C22" s="36" t="s">
        <v>73</v>
      </c>
      <c r="D22" s="37" t="s">
        <v>74</v>
      </c>
      <c r="E22" s="69"/>
      <c r="F22" s="69"/>
      <c r="G22" s="69"/>
      <c r="H22" s="69"/>
      <c r="I22" s="69"/>
      <c r="J22" s="24">
        <f t="shared" si="0"/>
        <v>0</v>
      </c>
      <c r="K22" s="16"/>
      <c r="L22" s="16"/>
      <c r="M22" s="24"/>
      <c r="N22" s="16"/>
      <c r="O22" s="16">
        <f t="shared" si="2"/>
        <v>0</v>
      </c>
      <c r="P22" s="5" t="str">
        <f t="shared" si="1"/>
        <v>ไม่ผ่าน</v>
      </c>
    </row>
    <row r="23" spans="2:16" ht="23.25">
      <c r="B23" s="15">
        <v>14</v>
      </c>
      <c r="C23" s="36" t="s">
        <v>75</v>
      </c>
      <c r="D23" s="44" t="s">
        <v>76</v>
      </c>
      <c r="E23" s="70"/>
      <c r="F23" s="70"/>
      <c r="G23" s="70"/>
      <c r="H23" s="70"/>
      <c r="I23" s="70"/>
      <c r="J23" s="24">
        <f t="shared" si="0"/>
        <v>0</v>
      </c>
      <c r="K23" s="24"/>
      <c r="L23" s="16"/>
      <c r="M23" s="16"/>
      <c r="N23" s="16"/>
      <c r="O23" s="16">
        <f t="shared" si="2"/>
        <v>0</v>
      </c>
      <c r="P23" s="5" t="str">
        <f t="shared" si="1"/>
        <v>ไม่ผ่าน</v>
      </c>
    </row>
    <row r="24" spans="2:16" ht="23.25">
      <c r="B24" s="22">
        <v>15</v>
      </c>
      <c r="C24" s="45" t="s">
        <v>77</v>
      </c>
      <c r="D24" s="33" t="s">
        <v>64</v>
      </c>
      <c r="E24" s="70"/>
      <c r="F24" s="70"/>
      <c r="G24" s="70"/>
      <c r="H24" s="70"/>
      <c r="I24" s="70"/>
      <c r="J24" s="24">
        <f t="shared" si="0"/>
        <v>0</v>
      </c>
      <c r="K24" s="16"/>
      <c r="L24" s="24"/>
      <c r="M24" s="16"/>
      <c r="N24" s="16"/>
      <c r="O24" s="16">
        <f t="shared" si="2"/>
        <v>0</v>
      </c>
      <c r="P24" s="5" t="str">
        <f t="shared" si="1"/>
        <v>ไม่ผ่าน</v>
      </c>
    </row>
    <row r="25" spans="2:16" ht="23.25">
      <c r="B25" s="15">
        <v>16</v>
      </c>
      <c r="C25" s="46" t="s">
        <v>78</v>
      </c>
      <c r="D25" s="47" t="s">
        <v>79</v>
      </c>
      <c r="E25" s="70"/>
      <c r="F25" s="70"/>
      <c r="G25" s="70"/>
      <c r="H25" s="70"/>
      <c r="I25" s="70"/>
      <c r="J25" s="24">
        <f t="shared" si="0"/>
        <v>0</v>
      </c>
      <c r="K25" s="16"/>
      <c r="L25" s="16"/>
      <c r="M25" s="24"/>
      <c r="N25" s="16"/>
      <c r="O25" s="16">
        <f t="shared" si="2"/>
        <v>0</v>
      </c>
      <c r="P25" s="5" t="str">
        <f t="shared" si="1"/>
        <v>ไม่ผ่าน</v>
      </c>
    </row>
    <row r="26" spans="2:16" ht="23.25">
      <c r="B26" s="22">
        <v>17</v>
      </c>
      <c r="C26" s="38" t="s">
        <v>80</v>
      </c>
      <c r="D26" s="39" t="s">
        <v>81</v>
      </c>
      <c r="E26" s="70"/>
      <c r="F26" s="70"/>
      <c r="G26" s="70"/>
      <c r="H26" s="70"/>
      <c r="I26" s="70"/>
      <c r="J26" s="24">
        <f t="shared" si="0"/>
        <v>0</v>
      </c>
      <c r="K26" s="16"/>
      <c r="L26" s="16"/>
      <c r="M26" s="24"/>
      <c r="N26" s="16"/>
      <c r="O26" s="16">
        <f t="shared" si="2"/>
        <v>0</v>
      </c>
      <c r="P26" s="5" t="str">
        <f t="shared" si="1"/>
        <v>ไม่ผ่าน</v>
      </c>
    </row>
    <row r="27" spans="2:16" ht="23.25">
      <c r="B27" s="15">
        <v>18</v>
      </c>
      <c r="C27" s="38" t="s">
        <v>82</v>
      </c>
      <c r="D27" s="39" t="s">
        <v>83</v>
      </c>
      <c r="E27" s="71"/>
      <c r="F27" s="71"/>
      <c r="G27" s="71"/>
      <c r="H27" s="71"/>
      <c r="I27" s="71"/>
      <c r="J27" s="24">
        <f t="shared" si="0"/>
        <v>0</v>
      </c>
      <c r="K27" s="16"/>
      <c r="L27" s="16"/>
      <c r="M27" s="24"/>
      <c r="N27" s="16"/>
      <c r="O27" s="16">
        <f t="shared" si="2"/>
        <v>0</v>
      </c>
      <c r="P27" s="5" t="str">
        <f t="shared" si="1"/>
        <v>ไม่ผ่าน</v>
      </c>
    </row>
    <row r="28" spans="2:16" ht="23.25">
      <c r="B28" s="22">
        <v>19</v>
      </c>
      <c r="C28" s="36" t="s">
        <v>84</v>
      </c>
      <c r="D28" s="37" t="s">
        <v>85</v>
      </c>
      <c r="E28" s="71"/>
      <c r="F28" s="71"/>
      <c r="G28" s="71"/>
      <c r="H28" s="71"/>
      <c r="I28" s="71"/>
      <c r="J28" s="24">
        <f t="shared" si="0"/>
        <v>0</v>
      </c>
      <c r="K28" s="16"/>
      <c r="L28" s="16"/>
      <c r="M28" s="24"/>
      <c r="N28" s="16"/>
      <c r="O28" s="16">
        <f t="shared" si="2"/>
        <v>0</v>
      </c>
      <c r="P28" s="5" t="str">
        <f t="shared" si="1"/>
        <v>ไม่ผ่าน</v>
      </c>
    </row>
    <row r="29" spans="2:16" ht="23.25">
      <c r="B29" s="15">
        <v>20</v>
      </c>
      <c r="C29" s="48" t="s">
        <v>86</v>
      </c>
      <c r="D29" s="49" t="s">
        <v>56</v>
      </c>
      <c r="E29" s="71"/>
      <c r="F29" s="71"/>
      <c r="G29" s="71"/>
      <c r="H29" s="71"/>
      <c r="I29" s="72"/>
      <c r="J29" s="24">
        <f t="shared" si="0"/>
        <v>0</v>
      </c>
      <c r="K29" s="16"/>
      <c r="L29" s="16"/>
      <c r="M29" s="24"/>
      <c r="N29" s="16"/>
      <c r="O29" s="16">
        <f t="shared" si="2"/>
        <v>0</v>
      </c>
      <c r="P29" s="5" t="str">
        <f t="shared" si="1"/>
        <v>ไม่ผ่าน</v>
      </c>
    </row>
    <row r="30" spans="2:16" ht="23.25">
      <c r="B30" s="22">
        <v>21</v>
      </c>
      <c r="C30" s="36" t="s">
        <v>87</v>
      </c>
      <c r="D30" s="37" t="s">
        <v>88</v>
      </c>
      <c r="E30" s="71"/>
      <c r="F30" s="71"/>
      <c r="G30" s="71"/>
      <c r="H30" s="71"/>
      <c r="I30" s="72"/>
      <c r="J30" s="24">
        <f t="shared" si="0"/>
        <v>0</v>
      </c>
      <c r="K30" s="16"/>
      <c r="L30" s="16"/>
      <c r="M30" s="24"/>
      <c r="N30" s="16"/>
      <c r="O30" s="16">
        <f t="shared" si="2"/>
        <v>0</v>
      </c>
      <c r="P30" s="5" t="str">
        <f t="shared" si="1"/>
        <v>ไม่ผ่าน</v>
      </c>
    </row>
    <row r="31" spans="2:16" ht="23.25">
      <c r="B31" s="15">
        <v>22</v>
      </c>
      <c r="C31" s="50" t="s">
        <v>89</v>
      </c>
      <c r="D31" s="49" t="s">
        <v>90</v>
      </c>
      <c r="E31" s="71"/>
      <c r="F31" s="71"/>
      <c r="G31" s="71"/>
      <c r="H31" s="71"/>
      <c r="I31" s="72"/>
      <c r="J31" s="24">
        <f t="shared" si="0"/>
        <v>0</v>
      </c>
      <c r="K31" s="16"/>
      <c r="L31" s="16"/>
      <c r="M31" s="24"/>
      <c r="N31" s="16"/>
      <c r="O31" s="16">
        <f t="shared" si="2"/>
        <v>0</v>
      </c>
      <c r="P31" s="5" t="str">
        <f t="shared" si="1"/>
        <v>ไม่ผ่าน</v>
      </c>
    </row>
    <row r="32" spans="2:16" ht="23.25">
      <c r="B32" s="22">
        <v>23</v>
      </c>
      <c r="C32" s="51" t="s">
        <v>91</v>
      </c>
      <c r="D32" s="52" t="s">
        <v>92</v>
      </c>
      <c r="E32" s="71"/>
      <c r="F32" s="71"/>
      <c r="G32" s="71"/>
      <c r="H32" s="71"/>
      <c r="I32" s="72"/>
      <c r="J32" s="24">
        <f t="shared" si="0"/>
        <v>0</v>
      </c>
      <c r="K32" s="16"/>
      <c r="L32" s="16"/>
      <c r="M32" s="24"/>
      <c r="N32" s="16"/>
      <c r="O32" s="16">
        <f t="shared" si="2"/>
        <v>0</v>
      </c>
      <c r="P32" s="5" t="str">
        <f t="shared" si="1"/>
        <v>ไม่ผ่าน</v>
      </c>
    </row>
    <row r="33" spans="2:16" ht="23.25">
      <c r="B33" s="15">
        <v>24</v>
      </c>
      <c r="C33" s="36" t="s">
        <v>93</v>
      </c>
      <c r="D33" s="37" t="s">
        <v>94</v>
      </c>
      <c r="E33" s="71"/>
      <c r="F33" s="71"/>
      <c r="G33" s="71"/>
      <c r="H33" s="71"/>
      <c r="I33" s="72"/>
      <c r="J33" s="24">
        <f t="shared" si="0"/>
        <v>0</v>
      </c>
      <c r="K33" s="16"/>
      <c r="L33" s="16"/>
      <c r="M33" s="24"/>
      <c r="N33" s="16"/>
      <c r="O33" s="16">
        <f t="shared" si="2"/>
        <v>0</v>
      </c>
      <c r="P33" s="5" t="str">
        <f t="shared" si="1"/>
        <v>ไม่ผ่าน</v>
      </c>
    </row>
    <row r="34" spans="2:16" ht="23.25">
      <c r="B34" s="22">
        <v>25</v>
      </c>
      <c r="C34" s="53" t="s">
        <v>95</v>
      </c>
      <c r="D34" s="37" t="s">
        <v>56</v>
      </c>
      <c r="E34" s="71"/>
      <c r="F34" s="71"/>
      <c r="G34" s="71"/>
      <c r="H34" s="71"/>
      <c r="I34" s="72"/>
      <c r="J34" s="24">
        <f t="shared" si="0"/>
        <v>0</v>
      </c>
      <c r="K34" s="16"/>
      <c r="L34" s="16"/>
      <c r="M34" s="24"/>
      <c r="N34" s="16"/>
      <c r="O34" s="16">
        <f t="shared" si="2"/>
        <v>0</v>
      </c>
      <c r="P34" s="5" t="str">
        <f t="shared" si="1"/>
        <v>ไม่ผ่าน</v>
      </c>
    </row>
    <row r="35" spans="2:16" ht="23.25">
      <c r="B35" s="15">
        <v>26</v>
      </c>
      <c r="C35" s="38" t="s">
        <v>96</v>
      </c>
      <c r="D35" s="39" t="s">
        <v>97</v>
      </c>
      <c r="E35" s="71"/>
      <c r="F35" s="71"/>
      <c r="G35" s="71"/>
      <c r="H35" s="71"/>
      <c r="I35" s="72"/>
      <c r="J35" s="24">
        <f t="shared" si="0"/>
        <v>0</v>
      </c>
      <c r="K35" s="16"/>
      <c r="L35" s="16"/>
      <c r="M35" s="24"/>
      <c r="N35" s="16"/>
      <c r="O35" s="16">
        <f t="shared" si="2"/>
        <v>0</v>
      </c>
      <c r="P35" s="5" t="str">
        <f t="shared" si="1"/>
        <v>ไม่ผ่าน</v>
      </c>
    </row>
    <row r="36" spans="2:16" ht="23.25">
      <c r="B36" s="22">
        <v>27</v>
      </c>
      <c r="C36" s="40" t="s">
        <v>98</v>
      </c>
      <c r="D36" s="41" t="s">
        <v>99</v>
      </c>
      <c r="E36" s="71"/>
      <c r="F36" s="71"/>
      <c r="G36" s="71"/>
      <c r="H36" s="71"/>
      <c r="I36" s="72"/>
      <c r="J36" s="24">
        <f t="shared" si="0"/>
        <v>0</v>
      </c>
      <c r="K36" s="16"/>
      <c r="L36" s="16"/>
      <c r="M36" s="16"/>
      <c r="N36" s="24"/>
      <c r="O36" s="16">
        <f t="shared" si="2"/>
        <v>0</v>
      </c>
      <c r="P36" s="5" t="str">
        <f t="shared" si="1"/>
        <v>ไม่ผ่าน</v>
      </c>
    </row>
    <row r="37" spans="2:16" ht="23.25">
      <c r="B37" s="15">
        <v>28</v>
      </c>
      <c r="C37" s="54" t="s">
        <v>100</v>
      </c>
      <c r="D37" s="55" t="s">
        <v>101</v>
      </c>
      <c r="E37" s="71"/>
      <c r="F37" s="71"/>
      <c r="G37" s="71"/>
      <c r="H37" s="71"/>
      <c r="I37" s="71"/>
      <c r="J37" s="24">
        <f t="shared" si="0"/>
        <v>0</v>
      </c>
      <c r="K37" s="16"/>
      <c r="L37" s="24"/>
      <c r="M37" s="16"/>
      <c r="N37" s="16"/>
      <c r="O37" s="16">
        <f>K37+L37+M37+N37</f>
        <v>0</v>
      </c>
      <c r="P37" s="5" t="str">
        <f t="shared" si="1"/>
        <v>ไม่ผ่าน</v>
      </c>
    </row>
    <row r="38" spans="2:16" ht="23.25">
      <c r="B38" s="22">
        <v>29</v>
      </c>
      <c r="C38" s="38" t="s">
        <v>102</v>
      </c>
      <c r="D38" s="39" t="s">
        <v>103</v>
      </c>
      <c r="E38" s="71"/>
      <c r="F38" s="71"/>
      <c r="G38" s="71"/>
      <c r="H38" s="71"/>
      <c r="I38" s="72"/>
      <c r="J38" s="24">
        <f t="shared" si="0"/>
        <v>0</v>
      </c>
      <c r="K38" s="16"/>
      <c r="L38" s="16"/>
      <c r="M38" s="24"/>
      <c r="N38" s="16"/>
      <c r="O38" s="16">
        <f>K38+L38+M38+N38</f>
        <v>0</v>
      </c>
      <c r="P38" s="5" t="str">
        <f t="shared" si="1"/>
        <v>ไม่ผ่าน</v>
      </c>
    </row>
    <row r="39" spans="2:16" ht="23.25">
      <c r="B39" s="15">
        <v>30</v>
      </c>
      <c r="C39" s="56" t="s">
        <v>104</v>
      </c>
      <c r="D39" s="57" t="s">
        <v>105</v>
      </c>
      <c r="E39" s="71"/>
      <c r="F39" s="71"/>
      <c r="G39" s="71"/>
      <c r="H39" s="71"/>
      <c r="I39" s="72"/>
      <c r="J39" s="24">
        <f t="shared" si="0"/>
        <v>0</v>
      </c>
      <c r="K39" s="16"/>
      <c r="L39" s="16"/>
      <c r="M39" s="24"/>
      <c r="N39" s="16"/>
      <c r="O39" s="16">
        <f>K39+L39+M39+N39</f>
        <v>0</v>
      </c>
      <c r="P39" s="5" t="str">
        <f t="shared" si="1"/>
        <v>ไม่ผ่าน</v>
      </c>
    </row>
    <row r="40" spans="2:16" ht="23.25">
      <c r="B40" s="22">
        <v>31</v>
      </c>
      <c r="C40" s="48" t="s">
        <v>106</v>
      </c>
      <c r="D40" s="58" t="s">
        <v>107</v>
      </c>
      <c r="E40" s="71"/>
      <c r="F40" s="71"/>
      <c r="G40" s="71"/>
      <c r="H40" s="71"/>
      <c r="I40" s="72"/>
      <c r="J40" s="24">
        <f t="shared" si="0"/>
        <v>0</v>
      </c>
      <c r="K40" s="16"/>
      <c r="L40" s="24"/>
      <c r="M40" s="16"/>
      <c r="N40" s="16"/>
      <c r="O40" s="16">
        <f>K40+L40+M40+N40</f>
        <v>0</v>
      </c>
      <c r="P40" s="5" t="str">
        <f t="shared" si="1"/>
        <v>ไม่ผ่าน</v>
      </c>
    </row>
    <row r="41" spans="1:16" ht="23.25">
      <c r="A41" t="s">
        <v>17</v>
      </c>
      <c r="B41" s="15">
        <v>32</v>
      </c>
      <c r="C41" s="36" t="s">
        <v>108</v>
      </c>
      <c r="D41" s="37" t="s">
        <v>109</v>
      </c>
      <c r="E41" s="71"/>
      <c r="F41" s="71"/>
      <c r="G41" s="71"/>
      <c r="H41" s="71"/>
      <c r="I41" s="72"/>
      <c r="J41" s="24">
        <f t="shared" si="0"/>
        <v>0</v>
      </c>
      <c r="K41" s="16"/>
      <c r="L41" s="24"/>
      <c r="M41" s="16"/>
      <c r="N41" s="16"/>
      <c r="O41" s="16">
        <f aca="true" t="shared" si="3" ref="O41:O52">K41+L41+M41+N41</f>
        <v>0</v>
      </c>
      <c r="P41" s="5" t="str">
        <f t="shared" si="1"/>
        <v>ไม่ผ่าน</v>
      </c>
    </row>
    <row r="42" spans="2:16" ht="23.25">
      <c r="B42" s="22">
        <v>33</v>
      </c>
      <c r="C42" s="38" t="s">
        <v>110</v>
      </c>
      <c r="D42" s="39" t="s">
        <v>111</v>
      </c>
      <c r="E42" s="71"/>
      <c r="F42" s="71"/>
      <c r="G42" s="71"/>
      <c r="H42" s="71"/>
      <c r="I42" s="72"/>
      <c r="J42" s="24">
        <f t="shared" si="0"/>
        <v>0</v>
      </c>
      <c r="K42" s="16"/>
      <c r="L42" s="16"/>
      <c r="M42" s="24"/>
      <c r="N42" s="16"/>
      <c r="O42" s="16">
        <f t="shared" si="3"/>
        <v>0</v>
      </c>
      <c r="P42" s="5" t="str">
        <f t="shared" si="1"/>
        <v>ไม่ผ่าน</v>
      </c>
    </row>
    <row r="43" spans="2:16" ht="23.25">
      <c r="B43" s="15">
        <v>34</v>
      </c>
      <c r="C43" s="36" t="s">
        <v>112</v>
      </c>
      <c r="D43" s="37" t="s">
        <v>113</v>
      </c>
      <c r="E43" s="71"/>
      <c r="F43" s="71"/>
      <c r="G43" s="71"/>
      <c r="H43" s="71"/>
      <c r="I43" s="71"/>
      <c r="J43" s="24">
        <f t="shared" si="0"/>
        <v>0</v>
      </c>
      <c r="K43" s="16"/>
      <c r="L43" s="24"/>
      <c r="M43" s="16"/>
      <c r="N43" s="16"/>
      <c r="O43" s="16">
        <f t="shared" si="3"/>
        <v>0</v>
      </c>
      <c r="P43" s="5" t="str">
        <f t="shared" si="1"/>
        <v>ไม่ผ่าน</v>
      </c>
    </row>
    <row r="44" spans="2:16" ht="23.25">
      <c r="B44" s="22">
        <v>35</v>
      </c>
      <c r="C44" s="36" t="s">
        <v>75</v>
      </c>
      <c r="D44" s="37" t="s">
        <v>114</v>
      </c>
      <c r="E44" s="71"/>
      <c r="F44" s="71"/>
      <c r="G44" s="71"/>
      <c r="H44" s="71"/>
      <c r="I44" s="71"/>
      <c r="J44" s="24">
        <f t="shared" si="0"/>
        <v>0</v>
      </c>
      <c r="K44" s="16"/>
      <c r="L44" s="16"/>
      <c r="M44" s="24"/>
      <c r="N44" s="16"/>
      <c r="O44" s="16">
        <f t="shared" si="3"/>
        <v>0</v>
      </c>
      <c r="P44" s="5" t="str">
        <f t="shared" si="1"/>
        <v>ไม่ผ่าน</v>
      </c>
    </row>
    <row r="45" spans="1:16" ht="23.25">
      <c r="A45" s="21"/>
      <c r="B45" s="15">
        <v>36</v>
      </c>
      <c r="C45" s="36" t="s">
        <v>115</v>
      </c>
      <c r="D45" s="37" t="s">
        <v>116</v>
      </c>
      <c r="E45" s="71"/>
      <c r="F45" s="71"/>
      <c r="G45" s="71"/>
      <c r="H45" s="71"/>
      <c r="I45" s="71"/>
      <c r="J45" s="24">
        <f t="shared" si="0"/>
        <v>0</v>
      </c>
      <c r="K45" s="16"/>
      <c r="L45" s="16"/>
      <c r="M45" s="24"/>
      <c r="N45" s="16"/>
      <c r="O45" s="16">
        <f t="shared" si="3"/>
        <v>0</v>
      </c>
      <c r="P45" s="5" t="str">
        <f t="shared" si="1"/>
        <v>ไม่ผ่าน</v>
      </c>
    </row>
    <row r="46" spans="2:16" ht="23.25">
      <c r="B46" s="22">
        <v>37</v>
      </c>
      <c r="C46" s="36" t="s">
        <v>117</v>
      </c>
      <c r="D46" s="37" t="s">
        <v>118</v>
      </c>
      <c r="E46" s="71"/>
      <c r="F46" s="71"/>
      <c r="G46" s="71"/>
      <c r="H46" s="71"/>
      <c r="I46" s="73"/>
      <c r="J46" s="24">
        <f t="shared" si="0"/>
        <v>0</v>
      </c>
      <c r="K46" s="16"/>
      <c r="L46" s="24"/>
      <c r="M46" s="16"/>
      <c r="N46" s="16"/>
      <c r="O46" s="16">
        <f t="shared" si="3"/>
        <v>0</v>
      </c>
      <c r="P46" s="5" t="str">
        <f t="shared" si="1"/>
        <v>ไม่ผ่าน</v>
      </c>
    </row>
    <row r="47" spans="2:16" ht="23.25">
      <c r="B47" s="15">
        <v>38</v>
      </c>
      <c r="C47" s="36" t="s">
        <v>119</v>
      </c>
      <c r="D47" s="37" t="s">
        <v>120</v>
      </c>
      <c r="E47" s="71"/>
      <c r="F47" s="71"/>
      <c r="G47" s="71"/>
      <c r="H47" s="71"/>
      <c r="I47" s="73"/>
      <c r="J47" s="24">
        <f t="shared" si="0"/>
        <v>0</v>
      </c>
      <c r="K47" s="16"/>
      <c r="L47" s="24"/>
      <c r="M47" s="16"/>
      <c r="N47" s="16"/>
      <c r="O47" s="16">
        <f t="shared" si="3"/>
        <v>0</v>
      </c>
      <c r="P47" s="5" t="str">
        <f t="shared" si="1"/>
        <v>ไม่ผ่าน</v>
      </c>
    </row>
    <row r="48" spans="2:16" ht="23.25">
      <c r="B48" s="22">
        <v>39</v>
      </c>
      <c r="C48" s="36" t="s">
        <v>121</v>
      </c>
      <c r="D48" s="37" t="s">
        <v>122</v>
      </c>
      <c r="E48" s="71"/>
      <c r="F48" s="71"/>
      <c r="G48" s="71"/>
      <c r="H48" s="71"/>
      <c r="I48" s="73"/>
      <c r="J48" s="24">
        <f t="shared" si="0"/>
        <v>0</v>
      </c>
      <c r="K48" s="16"/>
      <c r="L48" s="24"/>
      <c r="M48" s="16"/>
      <c r="N48" s="16"/>
      <c r="O48" s="16">
        <f t="shared" si="3"/>
        <v>0</v>
      </c>
      <c r="P48" s="5" t="str">
        <f t="shared" si="1"/>
        <v>ไม่ผ่าน</v>
      </c>
    </row>
    <row r="49" spans="2:16" ht="23.25">
      <c r="B49" s="15">
        <v>40</v>
      </c>
      <c r="C49" s="48" t="s">
        <v>123</v>
      </c>
      <c r="D49" s="49" t="s">
        <v>124</v>
      </c>
      <c r="E49" s="71"/>
      <c r="F49" s="71"/>
      <c r="G49" s="71"/>
      <c r="H49" s="71"/>
      <c r="I49" s="73"/>
      <c r="J49" s="24">
        <f t="shared" si="0"/>
        <v>0</v>
      </c>
      <c r="K49" s="16"/>
      <c r="L49" s="24"/>
      <c r="M49" s="16"/>
      <c r="N49" s="16"/>
      <c r="O49" s="16">
        <f t="shared" si="3"/>
        <v>0</v>
      </c>
      <c r="P49" s="5" t="str">
        <f t="shared" si="1"/>
        <v>ไม่ผ่าน</v>
      </c>
    </row>
    <row r="50" spans="2:16" ht="23.25">
      <c r="B50" s="22">
        <v>41</v>
      </c>
      <c r="C50" s="59" t="s">
        <v>125</v>
      </c>
      <c r="D50" s="37" t="s">
        <v>126</v>
      </c>
      <c r="E50" s="71"/>
      <c r="F50" s="71"/>
      <c r="G50" s="71"/>
      <c r="H50" s="71"/>
      <c r="I50" s="73"/>
      <c r="J50" s="24">
        <f t="shared" si="0"/>
        <v>0</v>
      </c>
      <c r="K50" s="16"/>
      <c r="L50" s="16"/>
      <c r="M50" s="24"/>
      <c r="N50" s="16"/>
      <c r="O50" s="16">
        <f t="shared" si="3"/>
        <v>0</v>
      </c>
      <c r="P50" s="5" t="str">
        <f t="shared" si="1"/>
        <v>ไม่ผ่าน</v>
      </c>
    </row>
    <row r="51" spans="2:16" ht="23.25">
      <c r="B51" s="15">
        <v>42</v>
      </c>
      <c r="C51" s="36" t="s">
        <v>127</v>
      </c>
      <c r="D51" s="37" t="s">
        <v>128</v>
      </c>
      <c r="E51" s="71"/>
      <c r="F51" s="71"/>
      <c r="G51" s="71"/>
      <c r="H51" s="71"/>
      <c r="I51" s="73"/>
      <c r="J51" s="24">
        <f t="shared" si="0"/>
        <v>0</v>
      </c>
      <c r="K51" s="16"/>
      <c r="L51" s="24"/>
      <c r="M51" s="16"/>
      <c r="N51" s="16"/>
      <c r="O51" s="16">
        <f t="shared" si="3"/>
        <v>0</v>
      </c>
      <c r="P51" s="5" t="str">
        <f t="shared" si="1"/>
        <v>ไม่ผ่าน</v>
      </c>
    </row>
    <row r="52" spans="2:16" ht="23.25">
      <c r="B52" s="22">
        <v>43</v>
      </c>
      <c r="C52" s="36" t="s">
        <v>129</v>
      </c>
      <c r="D52" s="37" t="s">
        <v>130</v>
      </c>
      <c r="E52" s="71"/>
      <c r="F52" s="71"/>
      <c r="G52" s="71"/>
      <c r="H52" s="71"/>
      <c r="I52" s="73"/>
      <c r="J52" s="24">
        <f t="shared" si="0"/>
        <v>0</v>
      </c>
      <c r="K52" s="16"/>
      <c r="L52" s="24"/>
      <c r="M52" s="16"/>
      <c r="N52" s="16"/>
      <c r="O52" s="16">
        <f t="shared" si="3"/>
        <v>0</v>
      </c>
      <c r="P52" s="5" t="str">
        <f t="shared" si="1"/>
        <v>ไม่ผ่าน</v>
      </c>
    </row>
    <row r="53" spans="2:16" ht="23.25">
      <c r="B53" s="15">
        <v>44</v>
      </c>
      <c r="C53" s="36" t="s">
        <v>131</v>
      </c>
      <c r="D53" s="37" t="s">
        <v>132</v>
      </c>
      <c r="E53" s="71"/>
      <c r="F53" s="71"/>
      <c r="G53" s="71"/>
      <c r="H53" s="71"/>
      <c r="I53" s="73"/>
      <c r="J53" s="24">
        <f t="shared" si="0"/>
        <v>0</v>
      </c>
      <c r="K53" s="16"/>
      <c r="L53" s="16"/>
      <c r="M53" s="24"/>
      <c r="N53" s="16"/>
      <c r="O53" s="16"/>
      <c r="P53" s="5" t="str">
        <f t="shared" si="1"/>
        <v>ไม่ผ่าน</v>
      </c>
    </row>
    <row r="54" spans="2:16" ht="23.25">
      <c r="B54" s="22">
        <v>45</v>
      </c>
      <c r="C54" s="36" t="s">
        <v>133</v>
      </c>
      <c r="D54" s="37" t="s">
        <v>134</v>
      </c>
      <c r="E54" s="71"/>
      <c r="F54" s="71"/>
      <c r="G54" s="71"/>
      <c r="H54" s="71"/>
      <c r="I54" s="72"/>
      <c r="J54" s="24">
        <f t="shared" si="0"/>
        <v>0</v>
      </c>
      <c r="K54" s="16"/>
      <c r="L54" s="16"/>
      <c r="M54" s="24"/>
      <c r="N54" s="16"/>
      <c r="O54" s="16"/>
      <c r="P54" s="5" t="str">
        <f t="shared" si="1"/>
        <v>ไม่ผ่าน</v>
      </c>
    </row>
    <row r="55" spans="2:16" ht="23.25">
      <c r="B55" s="15">
        <v>46</v>
      </c>
      <c r="C55" s="36" t="s">
        <v>135</v>
      </c>
      <c r="D55" s="37" t="s">
        <v>136</v>
      </c>
      <c r="E55" s="71"/>
      <c r="F55" s="71"/>
      <c r="G55" s="71"/>
      <c r="H55" s="71"/>
      <c r="I55" s="72"/>
      <c r="J55" s="24">
        <f t="shared" si="0"/>
        <v>0</v>
      </c>
      <c r="K55" s="16"/>
      <c r="L55" s="16"/>
      <c r="M55" s="24"/>
      <c r="N55" s="16"/>
      <c r="O55" s="16"/>
      <c r="P55" s="5" t="str">
        <f t="shared" si="1"/>
        <v>ไม่ผ่าน</v>
      </c>
    </row>
    <row r="56" spans="2:16" ht="23.25">
      <c r="B56" s="22">
        <v>47</v>
      </c>
      <c r="C56" s="36" t="s">
        <v>137</v>
      </c>
      <c r="D56" s="37" t="s">
        <v>122</v>
      </c>
      <c r="E56" s="71"/>
      <c r="F56" s="71"/>
      <c r="G56" s="71"/>
      <c r="H56" s="71"/>
      <c r="I56" s="74"/>
      <c r="J56" s="24">
        <f t="shared" si="0"/>
        <v>0</v>
      </c>
      <c r="K56" s="16"/>
      <c r="L56" s="24"/>
      <c r="M56" s="16"/>
      <c r="N56" s="16"/>
      <c r="O56" s="16"/>
      <c r="P56" s="5" t="str">
        <f t="shared" si="1"/>
        <v>ไม่ผ่าน</v>
      </c>
    </row>
    <row r="57" spans="2:16" ht="23.25">
      <c r="B57" s="15">
        <v>48</v>
      </c>
      <c r="C57" s="36" t="s">
        <v>138</v>
      </c>
      <c r="D57" s="37" t="s">
        <v>139</v>
      </c>
      <c r="E57" s="71"/>
      <c r="F57" s="71"/>
      <c r="G57" s="71"/>
      <c r="H57" s="71"/>
      <c r="I57" s="72"/>
      <c r="J57" s="24">
        <f t="shared" si="0"/>
        <v>0</v>
      </c>
      <c r="K57" s="16"/>
      <c r="L57" s="16"/>
      <c r="M57" s="24"/>
      <c r="N57" s="16"/>
      <c r="O57" s="16"/>
      <c r="P57" s="5" t="str">
        <f t="shared" si="1"/>
        <v>ไม่ผ่าน</v>
      </c>
    </row>
    <row r="58" spans="2:16" ht="23.25">
      <c r="B58" s="22">
        <v>49</v>
      </c>
      <c r="C58" s="36" t="s">
        <v>140</v>
      </c>
      <c r="D58" s="37" t="s">
        <v>141</v>
      </c>
      <c r="E58" s="71"/>
      <c r="F58" s="71"/>
      <c r="G58" s="71"/>
      <c r="H58" s="71"/>
      <c r="I58" s="72"/>
      <c r="J58" s="24">
        <f t="shared" si="0"/>
        <v>0</v>
      </c>
      <c r="K58" s="16"/>
      <c r="L58" s="16"/>
      <c r="M58" s="24"/>
      <c r="N58" s="16"/>
      <c r="O58" s="16"/>
      <c r="P58" s="5" t="str">
        <f t="shared" si="1"/>
        <v>ไม่ผ่าน</v>
      </c>
    </row>
    <row r="59" spans="2:16" ht="23.25">
      <c r="B59" s="15">
        <v>50</v>
      </c>
      <c r="C59" s="36" t="s">
        <v>142</v>
      </c>
      <c r="D59" s="37" t="s">
        <v>122</v>
      </c>
      <c r="E59" s="71"/>
      <c r="F59" s="71"/>
      <c r="G59" s="71"/>
      <c r="H59" s="71"/>
      <c r="I59" s="72"/>
      <c r="J59" s="24">
        <f t="shared" si="0"/>
        <v>0</v>
      </c>
      <c r="K59" s="16"/>
      <c r="L59" s="16"/>
      <c r="M59" s="24"/>
      <c r="N59" s="16"/>
      <c r="O59" s="16"/>
      <c r="P59" s="5" t="str">
        <f t="shared" si="1"/>
        <v>ไม่ผ่าน</v>
      </c>
    </row>
    <row r="60" spans="2:16" ht="23.25">
      <c r="B60" s="22">
        <v>51</v>
      </c>
      <c r="C60" s="36" t="s">
        <v>143</v>
      </c>
      <c r="D60" s="37" t="s">
        <v>144</v>
      </c>
      <c r="E60" s="71"/>
      <c r="F60" s="71"/>
      <c r="G60" s="71"/>
      <c r="H60" s="71"/>
      <c r="I60" s="72"/>
      <c r="J60" s="24">
        <f t="shared" si="0"/>
        <v>0</v>
      </c>
      <c r="K60" s="16"/>
      <c r="L60" s="16"/>
      <c r="M60" s="24"/>
      <c r="N60" s="16"/>
      <c r="O60" s="16"/>
      <c r="P60" s="5" t="str">
        <f t="shared" si="1"/>
        <v>ไม่ผ่าน</v>
      </c>
    </row>
    <row r="61" spans="2:16" ht="23.25">
      <c r="B61" s="15">
        <v>52</v>
      </c>
      <c r="C61" s="36" t="s">
        <v>145</v>
      </c>
      <c r="D61" s="37" t="s">
        <v>88</v>
      </c>
      <c r="E61" s="71"/>
      <c r="F61" s="71"/>
      <c r="G61" s="71"/>
      <c r="H61" s="71"/>
      <c r="I61" s="72"/>
      <c r="J61" s="24">
        <f t="shared" si="0"/>
        <v>0</v>
      </c>
      <c r="K61" s="16"/>
      <c r="L61" s="16"/>
      <c r="M61" s="24"/>
      <c r="N61" s="16"/>
      <c r="O61" s="16"/>
      <c r="P61" s="5" t="str">
        <f t="shared" si="1"/>
        <v>ไม่ผ่าน</v>
      </c>
    </row>
    <row r="62" spans="2:16" ht="23.25">
      <c r="B62" s="22">
        <v>53</v>
      </c>
      <c r="C62" s="48" t="s">
        <v>146</v>
      </c>
      <c r="D62" s="49" t="s">
        <v>147</v>
      </c>
      <c r="E62" s="71"/>
      <c r="F62" s="71"/>
      <c r="G62" s="71"/>
      <c r="H62" s="71"/>
      <c r="I62" s="72"/>
      <c r="J62" s="24">
        <f t="shared" si="0"/>
        <v>0</v>
      </c>
      <c r="K62" s="16"/>
      <c r="L62" s="16"/>
      <c r="M62" s="24"/>
      <c r="N62" s="16"/>
      <c r="O62" s="16"/>
      <c r="P62" s="5" t="str">
        <f t="shared" si="1"/>
        <v>ไม่ผ่าน</v>
      </c>
    </row>
    <row r="63" spans="2:16" ht="23.25">
      <c r="B63" s="15">
        <v>54</v>
      </c>
      <c r="C63" s="38" t="s">
        <v>148</v>
      </c>
      <c r="D63" s="39" t="s">
        <v>124</v>
      </c>
      <c r="E63" s="71"/>
      <c r="F63" s="71"/>
      <c r="G63" s="71"/>
      <c r="H63" s="71"/>
      <c r="I63" s="72"/>
      <c r="J63" s="24">
        <f t="shared" si="0"/>
        <v>0</v>
      </c>
      <c r="K63" s="16"/>
      <c r="L63" s="16"/>
      <c r="M63" s="24"/>
      <c r="N63" s="16"/>
      <c r="O63" s="16"/>
      <c r="P63" s="5" t="str">
        <f t="shared" si="1"/>
        <v>ไม่ผ่าน</v>
      </c>
    </row>
    <row r="64" spans="2:16" ht="23.25">
      <c r="B64" s="22">
        <v>55</v>
      </c>
      <c r="C64" s="54" t="s">
        <v>149</v>
      </c>
      <c r="D64" s="55" t="s">
        <v>150</v>
      </c>
      <c r="E64" s="71"/>
      <c r="F64" s="71"/>
      <c r="G64" s="71"/>
      <c r="H64" s="71"/>
      <c r="I64" s="72"/>
      <c r="J64" s="24">
        <f t="shared" si="0"/>
        <v>0</v>
      </c>
      <c r="K64" s="16"/>
      <c r="L64" s="16"/>
      <c r="M64" s="24"/>
      <c r="N64" s="16"/>
      <c r="O64" s="16"/>
      <c r="P64" s="5" t="str">
        <f t="shared" si="1"/>
        <v>ไม่ผ่าน</v>
      </c>
    </row>
    <row r="65" spans="2:16" ht="23.25">
      <c r="B65" s="15">
        <v>56</v>
      </c>
      <c r="C65" s="36" t="s">
        <v>151</v>
      </c>
      <c r="D65" s="37" t="s">
        <v>118</v>
      </c>
      <c r="E65" s="71"/>
      <c r="F65" s="71"/>
      <c r="G65" s="71"/>
      <c r="H65" s="71"/>
      <c r="I65" s="72"/>
      <c r="J65" s="24">
        <f t="shared" si="0"/>
        <v>0</v>
      </c>
      <c r="K65" s="16"/>
      <c r="L65" s="24"/>
      <c r="M65" s="16"/>
      <c r="N65" s="16"/>
      <c r="O65" s="16"/>
      <c r="P65" s="5" t="str">
        <f t="shared" si="1"/>
        <v>ไม่ผ่าน</v>
      </c>
    </row>
    <row r="66" spans="2:16" ht="23.25">
      <c r="B66" s="22">
        <v>57</v>
      </c>
      <c r="C66" s="36" t="s">
        <v>152</v>
      </c>
      <c r="D66" s="37" t="s">
        <v>124</v>
      </c>
      <c r="E66" s="71"/>
      <c r="F66" s="71"/>
      <c r="G66" s="71"/>
      <c r="H66" s="71"/>
      <c r="I66" s="72"/>
      <c r="J66" s="24">
        <f t="shared" si="0"/>
        <v>0</v>
      </c>
      <c r="K66" s="16"/>
      <c r="L66" s="16"/>
      <c r="M66" s="24"/>
      <c r="N66" s="16"/>
      <c r="O66" s="16"/>
      <c r="P66" s="5" t="str">
        <f t="shared" si="1"/>
        <v>ไม่ผ่าน</v>
      </c>
    </row>
    <row r="67" spans="2:16" ht="23.25">
      <c r="B67" s="15">
        <v>58</v>
      </c>
      <c r="C67" s="36" t="s">
        <v>153</v>
      </c>
      <c r="D67" s="37" t="s">
        <v>154</v>
      </c>
      <c r="E67" s="71"/>
      <c r="F67" s="71"/>
      <c r="G67" s="71"/>
      <c r="H67" s="71"/>
      <c r="I67" s="72"/>
      <c r="J67" s="24">
        <f t="shared" si="0"/>
        <v>0</v>
      </c>
      <c r="K67" s="16"/>
      <c r="L67" s="16"/>
      <c r="M67" s="24"/>
      <c r="N67" s="16"/>
      <c r="O67" s="16"/>
      <c r="P67" s="5" t="str">
        <f t="shared" si="1"/>
        <v>ไม่ผ่าน</v>
      </c>
    </row>
    <row r="68" spans="2:16" ht="23.25">
      <c r="B68" s="22">
        <v>59</v>
      </c>
      <c r="C68" s="36" t="s">
        <v>155</v>
      </c>
      <c r="D68" s="60" t="s">
        <v>156</v>
      </c>
      <c r="E68" s="72"/>
      <c r="F68" s="72"/>
      <c r="G68" s="72"/>
      <c r="H68" s="72"/>
      <c r="I68" s="72"/>
      <c r="J68" s="24">
        <f t="shared" si="0"/>
        <v>0</v>
      </c>
      <c r="K68" s="16"/>
      <c r="L68" s="16"/>
      <c r="M68" s="24"/>
      <c r="N68" s="16"/>
      <c r="O68" s="16"/>
      <c r="P68" s="18" t="str">
        <f t="shared" si="1"/>
        <v>ไม่ผ่าน</v>
      </c>
    </row>
    <row r="69" spans="3:9" ht="23.25">
      <c r="C69" s="3"/>
      <c r="D69" s="3"/>
      <c r="E69" s="3"/>
      <c r="F69" s="3"/>
      <c r="G69" s="3"/>
      <c r="H69" s="3"/>
      <c r="I69" s="3"/>
    </row>
    <row r="70" spans="3:9" ht="23.25">
      <c r="C70" s="3"/>
      <c r="D70" s="3"/>
      <c r="E70" s="3"/>
      <c r="F70" s="3"/>
      <c r="G70" s="3"/>
      <c r="H70" s="3"/>
      <c r="I70" s="3"/>
    </row>
    <row r="75" spans="3:9" ht="23.25">
      <c r="C75" s="6"/>
      <c r="D75" s="6"/>
      <c r="E75" s="6"/>
      <c r="F75" s="6"/>
      <c r="G75" s="6"/>
      <c r="H75" s="6"/>
      <c r="I75" s="6"/>
    </row>
    <row r="76" spans="3:9" ht="23.25">
      <c r="C76" s="3"/>
      <c r="D76" s="3"/>
      <c r="E76" s="3"/>
      <c r="F76" s="3"/>
      <c r="G76" s="3"/>
      <c r="H76" s="3"/>
      <c r="I76" s="3"/>
    </row>
  </sheetData>
  <sheetProtection/>
  <mergeCells count="9">
    <mergeCell ref="B1:P1"/>
    <mergeCell ref="B2:P2"/>
    <mergeCell ref="B4:O4"/>
    <mergeCell ref="B7:B9"/>
    <mergeCell ref="C7:D9"/>
    <mergeCell ref="J7:N7"/>
    <mergeCell ref="P7:P9"/>
    <mergeCell ref="E7:G7"/>
    <mergeCell ref="L8:N8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0" sqref="N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25">
      <selection activeCell="I15" sqref="I15:L68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4.421875" style="2" customWidth="1"/>
    <col min="4" max="4" width="14.140625" style="2" customWidth="1"/>
    <col min="5" max="5" width="5.57421875" style="2" customWidth="1"/>
    <col min="6" max="6" width="7.421875" style="2" customWidth="1"/>
    <col min="7" max="7" width="5.57421875" style="2" customWidth="1"/>
    <col min="8" max="8" width="6.00390625" style="0" customWidth="1"/>
    <col min="9" max="9" width="5.28125" style="0" customWidth="1"/>
    <col min="10" max="10" width="4.8515625" style="0" customWidth="1"/>
    <col min="11" max="11" width="5.7109375" style="0" customWidth="1"/>
    <col min="12" max="12" width="7.00390625" style="0" customWidth="1"/>
    <col min="13" max="13" width="0.9921875" style="0" customWidth="1"/>
  </cols>
  <sheetData>
    <row r="1" spans="2:14" ht="23.25"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2:14" ht="23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23.25">
      <c r="B4" s="81" t="s">
        <v>15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30"/>
    </row>
    <row r="5" spans="2:7" ht="23.25">
      <c r="B5" s="30"/>
      <c r="C5" s="30"/>
      <c r="D5" s="30"/>
      <c r="E5" s="30"/>
      <c r="F5" s="30"/>
      <c r="G5" s="30"/>
    </row>
    <row r="6" spans="2:7" ht="13.5" customHeight="1">
      <c r="B6" s="3"/>
      <c r="C6" s="3"/>
      <c r="D6" s="3"/>
      <c r="E6" s="3"/>
      <c r="F6" s="3"/>
      <c r="G6" s="3"/>
    </row>
    <row r="7" spans="2:14" ht="18.75" customHeight="1">
      <c r="B7" s="82" t="s">
        <v>0</v>
      </c>
      <c r="C7" s="83" t="s">
        <v>1</v>
      </c>
      <c r="D7" s="84"/>
      <c r="E7" s="95" t="s">
        <v>5</v>
      </c>
      <c r="F7" s="96"/>
      <c r="G7" s="96"/>
      <c r="H7" s="89" t="s">
        <v>3</v>
      </c>
      <c r="I7" s="90"/>
      <c r="J7" s="90"/>
      <c r="K7" s="90"/>
      <c r="L7" s="91"/>
      <c r="M7" s="10"/>
      <c r="N7" s="92" t="s">
        <v>2</v>
      </c>
    </row>
    <row r="8" spans="2:14" ht="79.5" customHeight="1">
      <c r="B8" s="82"/>
      <c r="C8" s="85"/>
      <c r="D8" s="86"/>
      <c r="E8" s="14" t="s">
        <v>162</v>
      </c>
      <c r="F8" s="61" t="s">
        <v>163</v>
      </c>
      <c r="G8" s="14" t="s">
        <v>164</v>
      </c>
      <c r="H8" s="12"/>
      <c r="I8" s="89" t="s">
        <v>4</v>
      </c>
      <c r="J8" s="90"/>
      <c r="K8" s="90"/>
      <c r="L8" s="91"/>
      <c r="M8" s="11"/>
      <c r="N8" s="93"/>
    </row>
    <row r="9" spans="2:14" ht="101.25" customHeight="1">
      <c r="B9" s="82"/>
      <c r="C9" s="87"/>
      <c r="D9" s="88"/>
      <c r="E9" s="4">
        <v>12</v>
      </c>
      <c r="F9" s="4">
        <v>9</v>
      </c>
      <c r="G9" s="4">
        <v>9</v>
      </c>
      <c r="H9" s="14" t="s">
        <v>26</v>
      </c>
      <c r="I9" s="14" t="s">
        <v>39</v>
      </c>
      <c r="J9" s="14" t="s">
        <v>37</v>
      </c>
      <c r="K9" s="14" t="s">
        <v>38</v>
      </c>
      <c r="L9" s="14" t="s">
        <v>40</v>
      </c>
      <c r="M9" s="31"/>
      <c r="N9" s="94"/>
    </row>
    <row r="10" spans="2:14" ht="23.25">
      <c r="B10" s="22">
        <v>1</v>
      </c>
      <c r="C10" s="36" t="s">
        <v>49</v>
      </c>
      <c r="D10" s="37" t="s">
        <v>50</v>
      </c>
      <c r="E10" s="24">
        <v>6</v>
      </c>
      <c r="F10" s="24">
        <v>4</v>
      </c>
      <c r="G10" s="24">
        <v>4</v>
      </c>
      <c r="H10" s="24">
        <f>SUM(E10:G10)</f>
        <v>14</v>
      </c>
      <c r="I10" s="16"/>
      <c r="J10" s="24">
        <v>14</v>
      </c>
      <c r="K10" s="16"/>
      <c r="L10" s="16"/>
      <c r="M10" s="28">
        <f>I10+J10+K10+L10</f>
        <v>14</v>
      </c>
      <c r="N10" s="5" t="str">
        <f>IF(M10&gt;=17,"ผ่าน",IF(M10&gt;=0,"ไม่ผ่าน",))</f>
        <v>ไม่ผ่าน</v>
      </c>
    </row>
    <row r="11" spans="2:14" ht="23.25">
      <c r="B11" s="15">
        <v>2</v>
      </c>
      <c r="C11" s="36" t="s">
        <v>51</v>
      </c>
      <c r="D11" s="37" t="s">
        <v>52</v>
      </c>
      <c r="E11" s="62">
        <v>8</v>
      </c>
      <c r="F11" s="62">
        <v>4</v>
      </c>
      <c r="G11" s="62">
        <v>6</v>
      </c>
      <c r="H11" s="24">
        <f aca="true" t="shared" si="0" ref="H11:H68">SUM(E11:G11)</f>
        <v>18</v>
      </c>
      <c r="I11" s="16"/>
      <c r="J11" s="16"/>
      <c r="K11" s="24">
        <v>18</v>
      </c>
      <c r="L11" s="16"/>
      <c r="M11" s="28">
        <f>I11+J11+K11+L11</f>
        <v>18</v>
      </c>
      <c r="N11" s="5" t="str">
        <f aca="true" t="shared" si="1" ref="N11:N68">IF(M11&gt;=17,"ผ่าน",IF(M11&gt;=0,"ไม่ผ่าน",))</f>
        <v>ผ่าน</v>
      </c>
    </row>
    <row r="12" spans="2:14" ht="23.25">
      <c r="B12" s="22">
        <v>3</v>
      </c>
      <c r="C12" s="36" t="s">
        <v>53</v>
      </c>
      <c r="D12" s="37" t="s">
        <v>54</v>
      </c>
      <c r="E12" s="63">
        <v>10</v>
      </c>
      <c r="F12" s="63">
        <v>6</v>
      </c>
      <c r="G12" s="63">
        <v>6</v>
      </c>
      <c r="H12" s="24">
        <f t="shared" si="0"/>
        <v>22</v>
      </c>
      <c r="I12" s="16"/>
      <c r="J12" s="16"/>
      <c r="K12" s="24">
        <v>22</v>
      </c>
      <c r="L12" s="16"/>
      <c r="M12" s="16">
        <f aca="true" t="shared" si="2" ref="M12:M36">I12+J12+K12+L12</f>
        <v>22</v>
      </c>
      <c r="N12" s="5" t="str">
        <f t="shared" si="1"/>
        <v>ผ่าน</v>
      </c>
    </row>
    <row r="13" spans="2:14" ht="23.25">
      <c r="B13" s="15">
        <v>4</v>
      </c>
      <c r="C13" s="36" t="s">
        <v>55</v>
      </c>
      <c r="D13" s="37" t="s">
        <v>56</v>
      </c>
      <c r="E13" s="64">
        <v>6</v>
      </c>
      <c r="F13" s="64">
        <v>4</v>
      </c>
      <c r="G13" s="64">
        <v>5</v>
      </c>
      <c r="H13" s="24">
        <f t="shared" si="0"/>
        <v>15</v>
      </c>
      <c r="I13" s="16"/>
      <c r="J13" s="24">
        <v>15</v>
      </c>
      <c r="K13" s="16"/>
      <c r="L13" s="16"/>
      <c r="M13" s="16">
        <f t="shared" si="2"/>
        <v>15</v>
      </c>
      <c r="N13" s="5" t="str">
        <f t="shared" si="1"/>
        <v>ไม่ผ่าน</v>
      </c>
    </row>
    <row r="14" spans="2:14" ht="23.25">
      <c r="B14" s="22">
        <v>5</v>
      </c>
      <c r="C14" s="36" t="s">
        <v>57</v>
      </c>
      <c r="D14" s="37" t="s">
        <v>58</v>
      </c>
      <c r="E14" s="65">
        <v>9</v>
      </c>
      <c r="F14" s="65">
        <v>6</v>
      </c>
      <c r="G14" s="65">
        <v>6</v>
      </c>
      <c r="H14" s="24">
        <f t="shared" si="0"/>
        <v>21</v>
      </c>
      <c r="I14" s="16"/>
      <c r="J14" s="16"/>
      <c r="K14" s="24">
        <v>21</v>
      </c>
      <c r="L14" s="16"/>
      <c r="M14" s="16">
        <f t="shared" si="2"/>
        <v>21</v>
      </c>
      <c r="N14" s="5" t="str">
        <f t="shared" si="1"/>
        <v>ผ่าน</v>
      </c>
    </row>
    <row r="15" spans="2:14" ht="23.25">
      <c r="B15" s="15">
        <v>6</v>
      </c>
      <c r="C15" s="38" t="s">
        <v>59</v>
      </c>
      <c r="D15" s="39" t="s">
        <v>60</v>
      </c>
      <c r="E15" s="66"/>
      <c r="F15" s="66"/>
      <c r="G15" s="66"/>
      <c r="H15" s="24">
        <f t="shared" si="0"/>
        <v>0</v>
      </c>
      <c r="I15" s="16"/>
      <c r="J15" s="16"/>
      <c r="K15" s="24"/>
      <c r="L15" s="16"/>
      <c r="M15" s="16">
        <f t="shared" si="2"/>
        <v>0</v>
      </c>
      <c r="N15" s="5" t="str">
        <f t="shared" si="1"/>
        <v>ไม่ผ่าน</v>
      </c>
    </row>
    <row r="16" spans="2:14" ht="23.25">
      <c r="B16" s="22">
        <v>7</v>
      </c>
      <c r="C16" s="40" t="s">
        <v>61</v>
      </c>
      <c r="D16" s="41" t="s">
        <v>62</v>
      </c>
      <c r="E16" s="66"/>
      <c r="F16" s="66"/>
      <c r="G16" s="66"/>
      <c r="H16" s="24">
        <f t="shared" si="0"/>
        <v>0</v>
      </c>
      <c r="I16" s="16"/>
      <c r="J16" s="24"/>
      <c r="K16" s="16"/>
      <c r="L16" s="16"/>
      <c r="M16" s="16">
        <f t="shared" si="2"/>
        <v>0</v>
      </c>
      <c r="N16" s="5" t="str">
        <f t="shared" si="1"/>
        <v>ไม่ผ่าน</v>
      </c>
    </row>
    <row r="17" spans="2:14" ht="23.25">
      <c r="B17" s="15">
        <v>8</v>
      </c>
      <c r="C17" s="36" t="s">
        <v>63</v>
      </c>
      <c r="D17" s="37" t="s">
        <v>64</v>
      </c>
      <c r="E17" s="67"/>
      <c r="F17" s="67"/>
      <c r="G17" s="67"/>
      <c r="H17" s="24">
        <f t="shared" si="0"/>
        <v>0</v>
      </c>
      <c r="I17" s="16"/>
      <c r="J17" s="24"/>
      <c r="K17" s="16"/>
      <c r="L17" s="16"/>
      <c r="M17" s="16">
        <f t="shared" si="2"/>
        <v>0</v>
      </c>
      <c r="N17" s="5" t="str">
        <f t="shared" si="1"/>
        <v>ไม่ผ่าน</v>
      </c>
    </row>
    <row r="18" spans="2:14" ht="23.25">
      <c r="B18" s="22">
        <v>9</v>
      </c>
      <c r="C18" s="36" t="s">
        <v>65</v>
      </c>
      <c r="D18" s="37" t="s">
        <v>66</v>
      </c>
      <c r="E18" s="68"/>
      <c r="F18" s="68"/>
      <c r="G18" s="68"/>
      <c r="H18" s="24">
        <f t="shared" si="0"/>
        <v>0</v>
      </c>
      <c r="I18" s="16"/>
      <c r="J18" s="16"/>
      <c r="K18" s="24"/>
      <c r="L18" s="16"/>
      <c r="M18" s="16">
        <f t="shared" si="2"/>
        <v>0</v>
      </c>
      <c r="N18" s="5" t="str">
        <f t="shared" si="1"/>
        <v>ไม่ผ่าน</v>
      </c>
    </row>
    <row r="19" spans="2:14" ht="23.25">
      <c r="B19" s="15">
        <v>10</v>
      </c>
      <c r="C19" s="42" t="s">
        <v>67</v>
      </c>
      <c r="D19" s="43" t="s">
        <v>68</v>
      </c>
      <c r="E19" s="24"/>
      <c r="F19" s="24"/>
      <c r="G19" s="24"/>
      <c r="H19" s="24">
        <f t="shared" si="0"/>
        <v>0</v>
      </c>
      <c r="I19" s="16"/>
      <c r="J19" s="16"/>
      <c r="K19" s="16"/>
      <c r="L19" s="24"/>
      <c r="M19" s="16">
        <f t="shared" si="2"/>
        <v>0</v>
      </c>
      <c r="N19" s="5" t="str">
        <f t="shared" si="1"/>
        <v>ไม่ผ่าน</v>
      </c>
    </row>
    <row r="20" spans="2:14" ht="23.25">
      <c r="B20" s="22">
        <v>11</v>
      </c>
      <c r="C20" s="36" t="s">
        <v>69</v>
      </c>
      <c r="D20" s="37" t="s">
        <v>70</v>
      </c>
      <c r="E20" s="62"/>
      <c r="F20" s="62"/>
      <c r="G20" s="62"/>
      <c r="H20" s="24">
        <f t="shared" si="0"/>
        <v>0</v>
      </c>
      <c r="I20" s="16"/>
      <c r="J20" s="16"/>
      <c r="K20" s="24"/>
      <c r="L20" s="16"/>
      <c r="M20" s="16">
        <f t="shared" si="2"/>
        <v>0</v>
      </c>
      <c r="N20" s="5" t="str">
        <f t="shared" si="1"/>
        <v>ไม่ผ่าน</v>
      </c>
    </row>
    <row r="21" spans="2:14" ht="23.25">
      <c r="B21" s="15">
        <v>12</v>
      </c>
      <c r="C21" s="36" t="s">
        <v>71</v>
      </c>
      <c r="D21" s="37" t="s">
        <v>72</v>
      </c>
      <c r="E21" s="63"/>
      <c r="F21" s="63"/>
      <c r="G21" s="63"/>
      <c r="H21" s="24">
        <f t="shared" si="0"/>
        <v>0</v>
      </c>
      <c r="I21" s="16"/>
      <c r="J21" s="16"/>
      <c r="K21" s="24"/>
      <c r="L21" s="16"/>
      <c r="M21" s="16">
        <f t="shared" si="2"/>
        <v>0</v>
      </c>
      <c r="N21" s="5" t="str">
        <f t="shared" si="1"/>
        <v>ไม่ผ่าน</v>
      </c>
    </row>
    <row r="22" spans="2:14" ht="23.25">
      <c r="B22" s="22">
        <v>13</v>
      </c>
      <c r="C22" s="36" t="s">
        <v>73</v>
      </c>
      <c r="D22" s="37" t="s">
        <v>74</v>
      </c>
      <c r="E22" s="64"/>
      <c r="F22" s="64"/>
      <c r="G22" s="64"/>
      <c r="H22" s="24">
        <f t="shared" si="0"/>
        <v>0</v>
      </c>
      <c r="I22" s="16"/>
      <c r="J22" s="16"/>
      <c r="K22" s="24"/>
      <c r="L22" s="16"/>
      <c r="M22" s="16">
        <f t="shared" si="2"/>
        <v>0</v>
      </c>
      <c r="N22" s="5" t="str">
        <f t="shared" si="1"/>
        <v>ไม่ผ่าน</v>
      </c>
    </row>
    <row r="23" spans="2:14" ht="23.25">
      <c r="B23" s="15">
        <v>14</v>
      </c>
      <c r="C23" s="36" t="s">
        <v>75</v>
      </c>
      <c r="D23" s="44" t="s">
        <v>76</v>
      </c>
      <c r="E23" s="65"/>
      <c r="F23" s="65"/>
      <c r="G23" s="65"/>
      <c r="H23" s="24">
        <f t="shared" si="0"/>
        <v>0</v>
      </c>
      <c r="I23" s="16"/>
      <c r="J23" s="16"/>
      <c r="K23" s="24"/>
      <c r="L23" s="16"/>
      <c r="M23" s="16">
        <f t="shared" si="2"/>
        <v>0</v>
      </c>
      <c r="N23" s="5" t="str">
        <f t="shared" si="1"/>
        <v>ไม่ผ่าน</v>
      </c>
    </row>
    <row r="24" spans="2:14" ht="23.25">
      <c r="B24" s="22">
        <v>15</v>
      </c>
      <c r="C24" s="45" t="s">
        <v>77</v>
      </c>
      <c r="D24" s="33" t="s">
        <v>64</v>
      </c>
      <c r="E24" s="65"/>
      <c r="F24" s="66"/>
      <c r="G24" s="65"/>
      <c r="H24" s="24">
        <f t="shared" si="0"/>
        <v>0</v>
      </c>
      <c r="I24" s="16"/>
      <c r="J24" s="16"/>
      <c r="K24" s="24"/>
      <c r="L24" s="16"/>
      <c r="M24" s="16">
        <f t="shared" si="2"/>
        <v>0</v>
      </c>
      <c r="N24" s="5" t="str">
        <f t="shared" si="1"/>
        <v>ไม่ผ่าน</v>
      </c>
    </row>
    <row r="25" spans="2:14" ht="23.25">
      <c r="B25" s="15">
        <v>16</v>
      </c>
      <c r="C25" s="46" t="s">
        <v>78</v>
      </c>
      <c r="D25" s="47" t="s">
        <v>79</v>
      </c>
      <c r="E25" s="65"/>
      <c r="F25" s="66"/>
      <c r="G25" s="65"/>
      <c r="H25" s="24">
        <f t="shared" si="0"/>
        <v>0</v>
      </c>
      <c r="I25" s="16"/>
      <c r="J25" s="16"/>
      <c r="K25" s="24"/>
      <c r="L25" s="16"/>
      <c r="M25" s="16">
        <f t="shared" si="2"/>
        <v>0</v>
      </c>
      <c r="N25" s="5" t="str">
        <f t="shared" si="1"/>
        <v>ไม่ผ่าน</v>
      </c>
    </row>
    <row r="26" spans="2:14" ht="23.25">
      <c r="B26" s="22">
        <v>17</v>
      </c>
      <c r="C26" s="38" t="s">
        <v>80</v>
      </c>
      <c r="D26" s="39" t="s">
        <v>81</v>
      </c>
      <c r="E26" s="65"/>
      <c r="F26" s="66"/>
      <c r="G26" s="65"/>
      <c r="H26" s="24">
        <f t="shared" si="0"/>
        <v>0</v>
      </c>
      <c r="I26" s="16"/>
      <c r="J26" s="16"/>
      <c r="K26" s="24"/>
      <c r="L26" s="16"/>
      <c r="M26" s="16">
        <f t="shared" si="2"/>
        <v>0</v>
      </c>
      <c r="N26" s="5" t="str">
        <f t="shared" si="1"/>
        <v>ไม่ผ่าน</v>
      </c>
    </row>
    <row r="27" spans="2:14" ht="23.25">
      <c r="B27" s="15">
        <v>18</v>
      </c>
      <c r="C27" s="38" t="s">
        <v>82</v>
      </c>
      <c r="D27" s="39" t="s">
        <v>83</v>
      </c>
      <c r="E27" s="65"/>
      <c r="F27" s="66"/>
      <c r="G27" s="65"/>
      <c r="H27" s="24">
        <f t="shared" si="0"/>
        <v>0</v>
      </c>
      <c r="I27" s="16"/>
      <c r="J27" s="16"/>
      <c r="K27" s="24"/>
      <c r="L27" s="16"/>
      <c r="M27" s="16">
        <f t="shared" si="2"/>
        <v>0</v>
      </c>
      <c r="N27" s="5" t="str">
        <f t="shared" si="1"/>
        <v>ไม่ผ่าน</v>
      </c>
    </row>
    <row r="28" spans="2:14" ht="23.25">
      <c r="B28" s="22">
        <v>19</v>
      </c>
      <c r="C28" s="36" t="s">
        <v>84</v>
      </c>
      <c r="D28" s="37" t="s">
        <v>85</v>
      </c>
      <c r="E28" s="65"/>
      <c r="F28" s="66"/>
      <c r="G28" s="65"/>
      <c r="H28" s="24">
        <f t="shared" si="0"/>
        <v>0</v>
      </c>
      <c r="I28" s="16"/>
      <c r="J28" s="16"/>
      <c r="K28" s="24"/>
      <c r="L28" s="16"/>
      <c r="M28" s="16">
        <f t="shared" si="2"/>
        <v>0</v>
      </c>
      <c r="N28" s="5" t="str">
        <f t="shared" si="1"/>
        <v>ไม่ผ่าน</v>
      </c>
    </row>
    <row r="29" spans="2:14" ht="23.25">
      <c r="B29" s="15">
        <v>20</v>
      </c>
      <c r="C29" s="48" t="s">
        <v>86</v>
      </c>
      <c r="D29" s="49" t="s">
        <v>56</v>
      </c>
      <c r="E29" s="65"/>
      <c r="F29" s="66"/>
      <c r="G29" s="65"/>
      <c r="H29" s="24">
        <f t="shared" si="0"/>
        <v>0</v>
      </c>
      <c r="I29" s="16"/>
      <c r="J29" s="16"/>
      <c r="K29" s="24"/>
      <c r="L29" s="16"/>
      <c r="M29" s="16">
        <f t="shared" si="2"/>
        <v>0</v>
      </c>
      <c r="N29" s="5" t="str">
        <f t="shared" si="1"/>
        <v>ไม่ผ่าน</v>
      </c>
    </row>
    <row r="30" spans="2:14" ht="23.25">
      <c r="B30" s="22">
        <v>21</v>
      </c>
      <c r="C30" s="36" t="s">
        <v>87</v>
      </c>
      <c r="D30" s="37" t="s">
        <v>88</v>
      </c>
      <c r="E30" s="65"/>
      <c r="F30" s="66"/>
      <c r="G30" s="65"/>
      <c r="H30" s="24">
        <f t="shared" si="0"/>
        <v>0</v>
      </c>
      <c r="I30" s="16"/>
      <c r="J30" s="16"/>
      <c r="K30" s="24"/>
      <c r="L30" s="16"/>
      <c r="M30" s="16">
        <f t="shared" si="2"/>
        <v>0</v>
      </c>
      <c r="N30" s="5" t="str">
        <f t="shared" si="1"/>
        <v>ไม่ผ่าน</v>
      </c>
    </row>
    <row r="31" spans="2:14" ht="23.25">
      <c r="B31" s="15">
        <v>22</v>
      </c>
      <c r="C31" s="50" t="s">
        <v>89</v>
      </c>
      <c r="D31" s="49" t="s">
        <v>90</v>
      </c>
      <c r="E31" s="65"/>
      <c r="F31" s="66"/>
      <c r="G31" s="65"/>
      <c r="H31" s="24">
        <f t="shared" si="0"/>
        <v>0</v>
      </c>
      <c r="I31" s="16"/>
      <c r="J31" s="16"/>
      <c r="K31" s="24"/>
      <c r="L31" s="16"/>
      <c r="M31" s="16">
        <f t="shared" si="2"/>
        <v>0</v>
      </c>
      <c r="N31" s="5" t="str">
        <f t="shared" si="1"/>
        <v>ไม่ผ่าน</v>
      </c>
    </row>
    <row r="32" spans="2:14" ht="23.25">
      <c r="B32" s="22">
        <v>23</v>
      </c>
      <c r="C32" s="51" t="s">
        <v>91</v>
      </c>
      <c r="D32" s="52" t="s">
        <v>92</v>
      </c>
      <c r="E32" s="65"/>
      <c r="F32" s="66"/>
      <c r="G32" s="65"/>
      <c r="H32" s="24">
        <f t="shared" si="0"/>
        <v>0</v>
      </c>
      <c r="I32" s="16"/>
      <c r="J32" s="16"/>
      <c r="K32" s="24"/>
      <c r="L32" s="24"/>
      <c r="M32" s="16">
        <f t="shared" si="2"/>
        <v>0</v>
      </c>
      <c r="N32" s="5" t="str">
        <f t="shared" si="1"/>
        <v>ไม่ผ่าน</v>
      </c>
    </row>
    <row r="33" spans="2:14" ht="23.25">
      <c r="B33" s="15">
        <v>24</v>
      </c>
      <c r="C33" s="36" t="s">
        <v>93</v>
      </c>
      <c r="D33" s="37" t="s">
        <v>94</v>
      </c>
      <c r="E33" s="65"/>
      <c r="F33" s="66"/>
      <c r="G33" s="65"/>
      <c r="H33" s="24">
        <f t="shared" si="0"/>
        <v>0</v>
      </c>
      <c r="I33" s="16"/>
      <c r="J33" s="16"/>
      <c r="K33" s="24"/>
      <c r="L33" s="24"/>
      <c r="M33" s="16">
        <f t="shared" si="2"/>
        <v>0</v>
      </c>
      <c r="N33" s="5" t="str">
        <f t="shared" si="1"/>
        <v>ไม่ผ่าน</v>
      </c>
    </row>
    <row r="34" spans="2:14" ht="23.25">
      <c r="B34" s="22">
        <v>25</v>
      </c>
      <c r="C34" s="53" t="s">
        <v>95</v>
      </c>
      <c r="D34" s="37" t="s">
        <v>56</v>
      </c>
      <c r="E34" s="65"/>
      <c r="F34" s="66"/>
      <c r="G34" s="65"/>
      <c r="H34" s="24">
        <f t="shared" si="0"/>
        <v>0</v>
      </c>
      <c r="I34" s="16"/>
      <c r="J34" s="16"/>
      <c r="K34" s="24"/>
      <c r="L34" s="24"/>
      <c r="M34" s="16">
        <f t="shared" si="2"/>
        <v>0</v>
      </c>
      <c r="N34" s="5" t="str">
        <f t="shared" si="1"/>
        <v>ไม่ผ่าน</v>
      </c>
    </row>
    <row r="35" spans="2:14" ht="23.25">
      <c r="B35" s="15">
        <v>26</v>
      </c>
      <c r="C35" s="38" t="s">
        <v>96</v>
      </c>
      <c r="D35" s="39" t="s">
        <v>97</v>
      </c>
      <c r="E35" s="65"/>
      <c r="F35" s="66"/>
      <c r="G35" s="65"/>
      <c r="H35" s="24">
        <f t="shared" si="0"/>
        <v>0</v>
      </c>
      <c r="I35" s="16"/>
      <c r="J35" s="16"/>
      <c r="K35" s="24"/>
      <c r="L35" s="24"/>
      <c r="M35" s="16">
        <f t="shared" si="2"/>
        <v>0</v>
      </c>
      <c r="N35" s="5" t="str">
        <f t="shared" si="1"/>
        <v>ไม่ผ่าน</v>
      </c>
    </row>
    <row r="36" spans="2:14" ht="23.25">
      <c r="B36" s="22">
        <v>27</v>
      </c>
      <c r="C36" s="40" t="s">
        <v>98</v>
      </c>
      <c r="D36" s="41" t="s">
        <v>99</v>
      </c>
      <c r="E36" s="65"/>
      <c r="F36" s="66"/>
      <c r="G36" s="65"/>
      <c r="H36" s="24">
        <f t="shared" si="0"/>
        <v>0</v>
      </c>
      <c r="I36" s="16"/>
      <c r="J36" s="16"/>
      <c r="K36" s="16"/>
      <c r="L36" s="24"/>
      <c r="M36" s="16">
        <f t="shared" si="2"/>
        <v>0</v>
      </c>
      <c r="N36" s="5" t="str">
        <f t="shared" si="1"/>
        <v>ไม่ผ่าน</v>
      </c>
    </row>
    <row r="37" spans="2:14" ht="23.25">
      <c r="B37" s="15">
        <v>28</v>
      </c>
      <c r="C37" s="54" t="s">
        <v>100</v>
      </c>
      <c r="D37" s="55" t="s">
        <v>101</v>
      </c>
      <c r="E37" s="65"/>
      <c r="F37" s="66"/>
      <c r="G37" s="65"/>
      <c r="H37" s="24">
        <f t="shared" si="0"/>
        <v>0</v>
      </c>
      <c r="I37" s="16"/>
      <c r="J37" s="16"/>
      <c r="K37" s="16"/>
      <c r="L37" s="24"/>
      <c r="M37" s="16">
        <f>I37+J37+K37+L37</f>
        <v>0</v>
      </c>
      <c r="N37" s="5" t="str">
        <f t="shared" si="1"/>
        <v>ไม่ผ่าน</v>
      </c>
    </row>
    <row r="38" spans="2:14" ht="23.25">
      <c r="B38" s="22">
        <v>29</v>
      </c>
      <c r="C38" s="38" t="s">
        <v>102</v>
      </c>
      <c r="D38" s="39" t="s">
        <v>103</v>
      </c>
      <c r="E38" s="65"/>
      <c r="F38" s="66"/>
      <c r="G38" s="65"/>
      <c r="H38" s="24">
        <f t="shared" si="0"/>
        <v>0</v>
      </c>
      <c r="I38" s="16"/>
      <c r="J38" s="16"/>
      <c r="K38" s="24"/>
      <c r="L38" s="16"/>
      <c r="M38" s="16">
        <f>I38+J38+K38+L38</f>
        <v>0</v>
      </c>
      <c r="N38" s="5" t="str">
        <f t="shared" si="1"/>
        <v>ไม่ผ่าน</v>
      </c>
    </row>
    <row r="39" spans="2:14" ht="23.25">
      <c r="B39" s="15">
        <v>30</v>
      </c>
      <c r="C39" s="56" t="s">
        <v>104</v>
      </c>
      <c r="D39" s="57" t="s">
        <v>105</v>
      </c>
      <c r="E39" s="65"/>
      <c r="F39" s="66"/>
      <c r="G39" s="65"/>
      <c r="H39" s="24">
        <f t="shared" si="0"/>
        <v>0</v>
      </c>
      <c r="I39" s="16"/>
      <c r="J39" s="16"/>
      <c r="K39" s="16"/>
      <c r="L39" s="24"/>
      <c r="M39" s="16">
        <f>I39+J39+K39+L39</f>
        <v>0</v>
      </c>
      <c r="N39" s="5" t="str">
        <f t="shared" si="1"/>
        <v>ไม่ผ่าน</v>
      </c>
    </row>
    <row r="40" spans="2:14" ht="23.25">
      <c r="B40" s="22">
        <v>31</v>
      </c>
      <c r="C40" s="48" t="s">
        <v>106</v>
      </c>
      <c r="D40" s="58" t="s">
        <v>107</v>
      </c>
      <c r="E40" s="65"/>
      <c r="F40" s="66"/>
      <c r="G40" s="65"/>
      <c r="H40" s="24">
        <f t="shared" si="0"/>
        <v>0</v>
      </c>
      <c r="I40" s="16"/>
      <c r="J40" s="16"/>
      <c r="K40" s="24"/>
      <c r="L40" s="16"/>
      <c r="M40" s="16">
        <f>I40+J40+K40+L40</f>
        <v>0</v>
      </c>
      <c r="N40" s="5" t="str">
        <f t="shared" si="1"/>
        <v>ไม่ผ่าน</v>
      </c>
    </row>
    <row r="41" spans="1:14" ht="23.25">
      <c r="A41" t="s">
        <v>17</v>
      </c>
      <c r="B41" s="15">
        <v>32</v>
      </c>
      <c r="C41" s="36" t="s">
        <v>108</v>
      </c>
      <c r="D41" s="37" t="s">
        <v>109</v>
      </c>
      <c r="E41" s="65"/>
      <c r="F41" s="66"/>
      <c r="G41" s="65"/>
      <c r="H41" s="24">
        <f t="shared" si="0"/>
        <v>0</v>
      </c>
      <c r="I41" s="16"/>
      <c r="J41" s="24"/>
      <c r="K41" s="16"/>
      <c r="L41" s="16"/>
      <c r="M41" s="16">
        <f aca="true" t="shared" si="3" ref="M41:M52">I41+J41+K41+L41</f>
        <v>0</v>
      </c>
      <c r="N41" s="5" t="str">
        <f t="shared" si="1"/>
        <v>ไม่ผ่าน</v>
      </c>
    </row>
    <row r="42" spans="2:14" ht="23.25">
      <c r="B42" s="22">
        <v>33</v>
      </c>
      <c r="C42" s="38" t="s">
        <v>110</v>
      </c>
      <c r="D42" s="39" t="s">
        <v>111</v>
      </c>
      <c r="E42" s="65"/>
      <c r="F42" s="66"/>
      <c r="G42" s="65"/>
      <c r="H42" s="24">
        <f t="shared" si="0"/>
        <v>0</v>
      </c>
      <c r="I42" s="16"/>
      <c r="J42" s="16"/>
      <c r="K42" s="16"/>
      <c r="L42" s="24"/>
      <c r="M42" s="16">
        <f t="shared" si="3"/>
        <v>0</v>
      </c>
      <c r="N42" s="5" t="str">
        <f t="shared" si="1"/>
        <v>ไม่ผ่าน</v>
      </c>
    </row>
    <row r="43" spans="2:14" ht="23.25">
      <c r="B43" s="15">
        <v>34</v>
      </c>
      <c r="C43" s="36" t="s">
        <v>112</v>
      </c>
      <c r="D43" s="37" t="s">
        <v>113</v>
      </c>
      <c r="E43" s="65"/>
      <c r="F43" s="66"/>
      <c r="G43" s="65"/>
      <c r="H43" s="24">
        <f t="shared" si="0"/>
        <v>0</v>
      </c>
      <c r="I43" s="16"/>
      <c r="J43" s="16"/>
      <c r="K43" s="24"/>
      <c r="L43" s="16"/>
      <c r="M43" s="16">
        <f t="shared" si="3"/>
        <v>0</v>
      </c>
      <c r="N43" s="5" t="str">
        <f t="shared" si="1"/>
        <v>ไม่ผ่าน</v>
      </c>
    </row>
    <row r="44" spans="2:14" ht="23.25">
      <c r="B44" s="22">
        <v>35</v>
      </c>
      <c r="C44" s="36" t="s">
        <v>75</v>
      </c>
      <c r="D44" s="37" t="s">
        <v>114</v>
      </c>
      <c r="E44" s="65"/>
      <c r="F44" s="66"/>
      <c r="G44" s="65"/>
      <c r="H44" s="24">
        <f t="shared" si="0"/>
        <v>0</v>
      </c>
      <c r="I44" s="16"/>
      <c r="J44" s="16"/>
      <c r="K44" s="16"/>
      <c r="L44" s="24"/>
      <c r="M44" s="16">
        <f t="shared" si="3"/>
        <v>0</v>
      </c>
      <c r="N44" s="5" t="str">
        <f t="shared" si="1"/>
        <v>ไม่ผ่าน</v>
      </c>
    </row>
    <row r="45" spans="1:14" ht="23.25">
      <c r="A45" s="21"/>
      <c r="B45" s="15">
        <v>36</v>
      </c>
      <c r="C45" s="36" t="s">
        <v>115</v>
      </c>
      <c r="D45" s="37" t="s">
        <v>116</v>
      </c>
      <c r="E45" s="65"/>
      <c r="F45" s="66"/>
      <c r="G45" s="65"/>
      <c r="H45" s="24">
        <f t="shared" si="0"/>
        <v>0</v>
      </c>
      <c r="I45" s="16"/>
      <c r="J45" s="16"/>
      <c r="K45" s="16"/>
      <c r="L45" s="24"/>
      <c r="M45" s="16">
        <f t="shared" si="3"/>
        <v>0</v>
      </c>
      <c r="N45" s="5" t="str">
        <f t="shared" si="1"/>
        <v>ไม่ผ่าน</v>
      </c>
    </row>
    <row r="46" spans="2:14" ht="23.25">
      <c r="B46" s="22">
        <v>37</v>
      </c>
      <c r="C46" s="36" t="s">
        <v>117</v>
      </c>
      <c r="D46" s="37" t="s">
        <v>118</v>
      </c>
      <c r="E46" s="65"/>
      <c r="F46" s="66"/>
      <c r="G46" s="65"/>
      <c r="H46" s="24">
        <f t="shared" si="0"/>
        <v>0</v>
      </c>
      <c r="I46" s="16"/>
      <c r="J46" s="16"/>
      <c r="K46" s="24"/>
      <c r="L46" s="16"/>
      <c r="M46" s="16">
        <f t="shared" si="3"/>
        <v>0</v>
      </c>
      <c r="N46" s="5" t="str">
        <f t="shared" si="1"/>
        <v>ไม่ผ่าน</v>
      </c>
    </row>
    <row r="47" spans="2:14" ht="23.25">
      <c r="B47" s="15">
        <v>38</v>
      </c>
      <c r="C47" s="36" t="s">
        <v>119</v>
      </c>
      <c r="D47" s="37" t="s">
        <v>120</v>
      </c>
      <c r="E47" s="65"/>
      <c r="F47" s="66"/>
      <c r="G47" s="65"/>
      <c r="H47" s="24">
        <f t="shared" si="0"/>
        <v>0</v>
      </c>
      <c r="I47" s="16"/>
      <c r="J47" s="16"/>
      <c r="K47" s="24"/>
      <c r="L47" s="16"/>
      <c r="M47" s="16">
        <f t="shared" si="3"/>
        <v>0</v>
      </c>
      <c r="N47" s="5" t="str">
        <f t="shared" si="1"/>
        <v>ไม่ผ่าน</v>
      </c>
    </row>
    <row r="48" spans="2:14" ht="23.25">
      <c r="B48" s="22">
        <v>39</v>
      </c>
      <c r="C48" s="36" t="s">
        <v>121</v>
      </c>
      <c r="D48" s="37" t="s">
        <v>122</v>
      </c>
      <c r="E48" s="65"/>
      <c r="F48" s="66"/>
      <c r="G48" s="65"/>
      <c r="H48" s="24">
        <f t="shared" si="0"/>
        <v>0</v>
      </c>
      <c r="I48" s="16"/>
      <c r="J48" s="16"/>
      <c r="K48" s="16"/>
      <c r="L48" s="24"/>
      <c r="M48" s="16">
        <f t="shared" si="3"/>
        <v>0</v>
      </c>
      <c r="N48" s="5" t="str">
        <f t="shared" si="1"/>
        <v>ไม่ผ่าน</v>
      </c>
    </row>
    <row r="49" spans="2:14" ht="23.25">
      <c r="B49" s="15">
        <v>40</v>
      </c>
      <c r="C49" s="48" t="s">
        <v>123</v>
      </c>
      <c r="D49" s="49" t="s">
        <v>124</v>
      </c>
      <c r="E49" s="65"/>
      <c r="F49" s="66"/>
      <c r="G49" s="65"/>
      <c r="H49" s="24">
        <f t="shared" si="0"/>
        <v>0</v>
      </c>
      <c r="I49" s="16"/>
      <c r="J49" s="16"/>
      <c r="K49" s="24"/>
      <c r="L49" s="16"/>
      <c r="M49" s="16">
        <f t="shared" si="3"/>
        <v>0</v>
      </c>
      <c r="N49" s="5" t="str">
        <f t="shared" si="1"/>
        <v>ไม่ผ่าน</v>
      </c>
    </row>
    <row r="50" spans="2:14" ht="23.25">
      <c r="B50" s="22">
        <v>41</v>
      </c>
      <c r="C50" s="59" t="s">
        <v>125</v>
      </c>
      <c r="D50" s="37" t="s">
        <v>126</v>
      </c>
      <c r="E50" s="65"/>
      <c r="F50" s="66"/>
      <c r="G50" s="65"/>
      <c r="H50" s="24">
        <f t="shared" si="0"/>
        <v>0</v>
      </c>
      <c r="I50" s="16"/>
      <c r="J50" s="16"/>
      <c r="K50" s="24"/>
      <c r="L50" s="16"/>
      <c r="M50" s="16">
        <f t="shared" si="3"/>
        <v>0</v>
      </c>
      <c r="N50" s="5" t="str">
        <f t="shared" si="1"/>
        <v>ไม่ผ่าน</v>
      </c>
    </row>
    <row r="51" spans="2:14" ht="23.25">
      <c r="B51" s="15">
        <v>42</v>
      </c>
      <c r="C51" s="36" t="s">
        <v>127</v>
      </c>
      <c r="D51" s="37" t="s">
        <v>128</v>
      </c>
      <c r="E51" s="65"/>
      <c r="F51" s="66"/>
      <c r="G51" s="65"/>
      <c r="H51" s="24">
        <f t="shared" si="0"/>
        <v>0</v>
      </c>
      <c r="I51" s="16"/>
      <c r="J51" s="16"/>
      <c r="K51" s="24"/>
      <c r="L51" s="16"/>
      <c r="M51" s="16">
        <f t="shared" si="3"/>
        <v>0</v>
      </c>
      <c r="N51" s="5" t="str">
        <f t="shared" si="1"/>
        <v>ไม่ผ่าน</v>
      </c>
    </row>
    <row r="52" spans="2:14" ht="23.25">
      <c r="B52" s="22">
        <v>43</v>
      </c>
      <c r="C52" s="36" t="s">
        <v>129</v>
      </c>
      <c r="D52" s="37" t="s">
        <v>130</v>
      </c>
      <c r="E52" s="65"/>
      <c r="F52" s="66"/>
      <c r="G52" s="65"/>
      <c r="H52" s="24">
        <f t="shared" si="0"/>
        <v>0</v>
      </c>
      <c r="I52" s="16"/>
      <c r="J52" s="16"/>
      <c r="K52" s="16"/>
      <c r="L52" s="24"/>
      <c r="M52" s="16">
        <f t="shared" si="3"/>
        <v>0</v>
      </c>
      <c r="N52" s="5" t="str">
        <f t="shared" si="1"/>
        <v>ไม่ผ่าน</v>
      </c>
    </row>
    <row r="53" spans="2:14" ht="23.25">
      <c r="B53" s="15">
        <v>44</v>
      </c>
      <c r="C53" s="36" t="s">
        <v>131</v>
      </c>
      <c r="D53" s="37" t="s">
        <v>132</v>
      </c>
      <c r="E53" s="65"/>
      <c r="F53" s="66"/>
      <c r="G53" s="65"/>
      <c r="H53" s="24">
        <f t="shared" si="0"/>
        <v>0</v>
      </c>
      <c r="I53" s="16"/>
      <c r="J53" s="16"/>
      <c r="K53" s="24"/>
      <c r="L53" s="24"/>
      <c r="M53" s="16"/>
      <c r="N53" s="5" t="str">
        <f t="shared" si="1"/>
        <v>ไม่ผ่าน</v>
      </c>
    </row>
    <row r="54" spans="2:14" ht="23.25">
      <c r="B54" s="22">
        <v>45</v>
      </c>
      <c r="C54" s="36" t="s">
        <v>133</v>
      </c>
      <c r="D54" s="37" t="s">
        <v>134</v>
      </c>
      <c r="E54" s="65"/>
      <c r="F54" s="66"/>
      <c r="G54" s="65"/>
      <c r="H54" s="24">
        <f t="shared" si="0"/>
        <v>0</v>
      </c>
      <c r="I54" s="16"/>
      <c r="J54" s="16"/>
      <c r="K54" s="24"/>
      <c r="L54" s="16"/>
      <c r="M54" s="16"/>
      <c r="N54" s="5" t="str">
        <f t="shared" si="1"/>
        <v>ไม่ผ่าน</v>
      </c>
    </row>
    <row r="55" spans="2:14" ht="23.25">
      <c r="B55" s="15">
        <v>46</v>
      </c>
      <c r="C55" s="36" t="s">
        <v>135</v>
      </c>
      <c r="D55" s="37" t="s">
        <v>136</v>
      </c>
      <c r="E55" s="65"/>
      <c r="F55" s="66"/>
      <c r="G55" s="65"/>
      <c r="H55" s="24">
        <f t="shared" si="0"/>
        <v>0</v>
      </c>
      <c r="I55" s="16"/>
      <c r="J55" s="16"/>
      <c r="K55" s="16"/>
      <c r="L55" s="24"/>
      <c r="M55" s="16"/>
      <c r="N55" s="5" t="str">
        <f t="shared" si="1"/>
        <v>ไม่ผ่าน</v>
      </c>
    </row>
    <row r="56" spans="2:14" ht="23.25">
      <c r="B56" s="22">
        <v>47</v>
      </c>
      <c r="C56" s="36" t="s">
        <v>137</v>
      </c>
      <c r="D56" s="37" t="s">
        <v>122</v>
      </c>
      <c r="E56" s="65"/>
      <c r="F56" s="66"/>
      <c r="G56" s="65"/>
      <c r="H56" s="24">
        <f t="shared" si="0"/>
        <v>0</v>
      </c>
      <c r="I56" s="16"/>
      <c r="J56" s="16"/>
      <c r="K56" s="16"/>
      <c r="L56" s="24"/>
      <c r="M56" s="16"/>
      <c r="N56" s="5" t="str">
        <f t="shared" si="1"/>
        <v>ไม่ผ่าน</v>
      </c>
    </row>
    <row r="57" spans="2:14" ht="23.25">
      <c r="B57" s="15">
        <v>48</v>
      </c>
      <c r="C57" s="36" t="s">
        <v>138</v>
      </c>
      <c r="D57" s="37" t="s">
        <v>139</v>
      </c>
      <c r="E57" s="65"/>
      <c r="F57" s="66"/>
      <c r="G57" s="65"/>
      <c r="H57" s="24">
        <f t="shared" si="0"/>
        <v>0</v>
      </c>
      <c r="I57" s="16"/>
      <c r="J57" s="16"/>
      <c r="K57" s="16"/>
      <c r="L57" s="24"/>
      <c r="M57" s="16"/>
      <c r="N57" s="5" t="str">
        <f t="shared" si="1"/>
        <v>ไม่ผ่าน</v>
      </c>
    </row>
    <row r="58" spans="2:14" ht="23.25">
      <c r="B58" s="22">
        <v>49</v>
      </c>
      <c r="C58" s="36" t="s">
        <v>140</v>
      </c>
      <c r="D58" s="37" t="s">
        <v>141</v>
      </c>
      <c r="E58" s="65"/>
      <c r="F58" s="66"/>
      <c r="G58" s="65"/>
      <c r="H58" s="24">
        <f t="shared" si="0"/>
        <v>0</v>
      </c>
      <c r="I58" s="16"/>
      <c r="J58" s="16"/>
      <c r="K58" s="16"/>
      <c r="L58" s="24"/>
      <c r="M58" s="16"/>
      <c r="N58" s="5" t="str">
        <f t="shared" si="1"/>
        <v>ไม่ผ่าน</v>
      </c>
    </row>
    <row r="59" spans="2:14" ht="23.25">
      <c r="B59" s="15">
        <v>50</v>
      </c>
      <c r="C59" s="36" t="s">
        <v>142</v>
      </c>
      <c r="D59" s="37" t="s">
        <v>122</v>
      </c>
      <c r="E59" s="65"/>
      <c r="F59" s="66"/>
      <c r="G59" s="65"/>
      <c r="H59" s="24">
        <f t="shared" si="0"/>
        <v>0</v>
      </c>
      <c r="I59" s="16"/>
      <c r="J59" s="16"/>
      <c r="K59" s="24"/>
      <c r="L59" s="16"/>
      <c r="M59" s="16"/>
      <c r="N59" s="5" t="str">
        <f t="shared" si="1"/>
        <v>ไม่ผ่าน</v>
      </c>
    </row>
    <row r="60" spans="2:14" ht="23.25">
      <c r="B60" s="22">
        <v>51</v>
      </c>
      <c r="C60" s="36" t="s">
        <v>143</v>
      </c>
      <c r="D60" s="37" t="s">
        <v>144</v>
      </c>
      <c r="E60" s="65"/>
      <c r="F60" s="66"/>
      <c r="G60" s="65"/>
      <c r="H60" s="24">
        <f t="shared" si="0"/>
        <v>0</v>
      </c>
      <c r="I60" s="16"/>
      <c r="J60" s="16"/>
      <c r="K60" s="24"/>
      <c r="L60" s="16"/>
      <c r="M60" s="16"/>
      <c r="N60" s="5" t="str">
        <f t="shared" si="1"/>
        <v>ไม่ผ่าน</v>
      </c>
    </row>
    <row r="61" spans="2:14" ht="23.25">
      <c r="B61" s="15">
        <v>52</v>
      </c>
      <c r="C61" s="36" t="s">
        <v>145</v>
      </c>
      <c r="D61" s="37" t="s">
        <v>88</v>
      </c>
      <c r="E61" s="65"/>
      <c r="F61" s="66"/>
      <c r="G61" s="65"/>
      <c r="H61" s="24">
        <f t="shared" si="0"/>
        <v>0</v>
      </c>
      <c r="I61" s="16"/>
      <c r="J61" s="16"/>
      <c r="K61" s="24"/>
      <c r="L61" s="16"/>
      <c r="M61" s="16"/>
      <c r="N61" s="5" t="str">
        <f t="shared" si="1"/>
        <v>ไม่ผ่าน</v>
      </c>
    </row>
    <row r="62" spans="2:14" ht="23.25">
      <c r="B62" s="22">
        <v>53</v>
      </c>
      <c r="C62" s="48" t="s">
        <v>146</v>
      </c>
      <c r="D62" s="49" t="s">
        <v>147</v>
      </c>
      <c r="E62" s="65"/>
      <c r="F62" s="66"/>
      <c r="G62" s="65"/>
      <c r="H62" s="24">
        <f t="shared" si="0"/>
        <v>0</v>
      </c>
      <c r="I62" s="16"/>
      <c r="J62" s="16"/>
      <c r="K62" s="16"/>
      <c r="L62" s="24"/>
      <c r="M62" s="16"/>
      <c r="N62" s="5" t="str">
        <f t="shared" si="1"/>
        <v>ไม่ผ่าน</v>
      </c>
    </row>
    <row r="63" spans="2:14" ht="23.25">
      <c r="B63" s="15">
        <v>54</v>
      </c>
      <c r="C63" s="38" t="s">
        <v>148</v>
      </c>
      <c r="D63" s="39" t="s">
        <v>124</v>
      </c>
      <c r="E63" s="65"/>
      <c r="F63" s="66"/>
      <c r="G63" s="65"/>
      <c r="H63" s="24">
        <f t="shared" si="0"/>
        <v>0</v>
      </c>
      <c r="I63" s="16"/>
      <c r="J63" s="16"/>
      <c r="K63" s="16"/>
      <c r="L63" s="24"/>
      <c r="M63" s="16"/>
      <c r="N63" s="5" t="str">
        <f t="shared" si="1"/>
        <v>ไม่ผ่าน</v>
      </c>
    </row>
    <row r="64" spans="2:14" ht="23.25">
      <c r="B64" s="22">
        <v>55</v>
      </c>
      <c r="C64" s="54" t="s">
        <v>149</v>
      </c>
      <c r="D64" s="55" t="s">
        <v>150</v>
      </c>
      <c r="E64" s="65"/>
      <c r="F64" s="66"/>
      <c r="G64" s="65"/>
      <c r="H64" s="24">
        <f t="shared" si="0"/>
        <v>0</v>
      </c>
      <c r="I64" s="16"/>
      <c r="J64" s="16"/>
      <c r="K64" s="16"/>
      <c r="L64" s="24"/>
      <c r="M64" s="16"/>
      <c r="N64" s="5" t="str">
        <f t="shared" si="1"/>
        <v>ไม่ผ่าน</v>
      </c>
    </row>
    <row r="65" spans="2:14" ht="23.25">
      <c r="B65" s="15">
        <v>56</v>
      </c>
      <c r="C65" s="36" t="s">
        <v>151</v>
      </c>
      <c r="D65" s="37" t="s">
        <v>118</v>
      </c>
      <c r="E65" s="65"/>
      <c r="F65" s="66"/>
      <c r="G65" s="65"/>
      <c r="H65" s="24">
        <f t="shared" si="0"/>
        <v>0</v>
      </c>
      <c r="I65" s="16"/>
      <c r="J65" s="16"/>
      <c r="K65" s="24"/>
      <c r="L65" s="16"/>
      <c r="M65" s="16"/>
      <c r="N65" s="5" t="str">
        <f t="shared" si="1"/>
        <v>ไม่ผ่าน</v>
      </c>
    </row>
    <row r="66" spans="2:14" ht="23.25">
      <c r="B66" s="22">
        <v>57</v>
      </c>
      <c r="C66" s="36" t="s">
        <v>152</v>
      </c>
      <c r="D66" s="37" t="s">
        <v>124</v>
      </c>
      <c r="E66" s="65"/>
      <c r="F66" s="66"/>
      <c r="G66" s="65"/>
      <c r="H66" s="24">
        <f t="shared" si="0"/>
        <v>0</v>
      </c>
      <c r="I66" s="16"/>
      <c r="J66" s="16"/>
      <c r="K66" s="16"/>
      <c r="L66" s="24"/>
      <c r="M66" s="16"/>
      <c r="N66" s="5" t="str">
        <f t="shared" si="1"/>
        <v>ไม่ผ่าน</v>
      </c>
    </row>
    <row r="67" spans="2:14" ht="23.25">
      <c r="B67" s="15">
        <v>58</v>
      </c>
      <c r="C67" s="36" t="s">
        <v>153</v>
      </c>
      <c r="D67" s="37" t="s">
        <v>154</v>
      </c>
      <c r="E67" s="65"/>
      <c r="F67" s="66"/>
      <c r="G67" s="65"/>
      <c r="H67" s="24">
        <f t="shared" si="0"/>
        <v>0</v>
      </c>
      <c r="I67" s="16"/>
      <c r="J67" s="16"/>
      <c r="K67" s="16"/>
      <c r="L67" s="24"/>
      <c r="M67" s="16"/>
      <c r="N67" s="5" t="str">
        <f t="shared" si="1"/>
        <v>ไม่ผ่าน</v>
      </c>
    </row>
    <row r="68" spans="2:14" ht="23.25">
      <c r="B68" s="22">
        <v>59</v>
      </c>
      <c r="C68" s="36" t="s">
        <v>155</v>
      </c>
      <c r="D68" s="60" t="s">
        <v>156</v>
      </c>
      <c r="E68" s="65"/>
      <c r="F68" s="66"/>
      <c r="G68" s="65"/>
      <c r="H68" s="24">
        <f t="shared" si="0"/>
        <v>0</v>
      </c>
      <c r="I68" s="16"/>
      <c r="J68" s="16"/>
      <c r="K68" s="16"/>
      <c r="L68" s="24"/>
      <c r="M68" s="16"/>
      <c r="N68" s="18" t="str">
        <f t="shared" si="1"/>
        <v>ไม่ผ่าน</v>
      </c>
    </row>
  </sheetData>
  <sheetProtection/>
  <mergeCells count="9">
    <mergeCell ref="B1:N1"/>
    <mergeCell ref="B2:N2"/>
    <mergeCell ref="B4:M4"/>
    <mergeCell ref="B7:B9"/>
    <mergeCell ref="C7:D9"/>
    <mergeCell ref="E7:G7"/>
    <mergeCell ref="H7:L7"/>
    <mergeCell ref="N7:N9"/>
    <mergeCell ref="I8:L8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2">
      <selection activeCell="E10" sqref="E10:E68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4.421875" style="2" customWidth="1"/>
    <col min="4" max="4" width="14.140625" style="2" customWidth="1"/>
    <col min="5" max="5" width="11.8515625" style="0" customWidth="1"/>
    <col min="6" max="6" width="10.7109375" style="0" customWidth="1"/>
    <col min="7" max="7" width="14.421875" style="0" customWidth="1"/>
  </cols>
  <sheetData>
    <row r="1" spans="2:7" ht="23.25">
      <c r="B1" s="80" t="s">
        <v>43</v>
      </c>
      <c r="C1" s="80"/>
      <c r="D1" s="80"/>
      <c r="E1" s="80"/>
      <c r="F1" s="80"/>
      <c r="G1" s="80"/>
    </row>
    <row r="2" spans="2:7" ht="23.25">
      <c r="B2" s="80" t="s">
        <v>14</v>
      </c>
      <c r="C2" s="80"/>
      <c r="D2" s="80"/>
      <c r="E2" s="80"/>
      <c r="F2" s="80"/>
      <c r="G2" s="80"/>
    </row>
    <row r="3" spans="2:4" ht="23.25">
      <c r="B3" s="30"/>
      <c r="C3" s="30"/>
      <c r="D3" s="30"/>
    </row>
    <row r="4" spans="2:7" ht="23.25" customHeight="1">
      <c r="B4" s="81" t="s">
        <v>15</v>
      </c>
      <c r="C4" s="81"/>
      <c r="D4" s="81"/>
      <c r="E4" s="81"/>
      <c r="F4" s="81"/>
      <c r="G4" s="81"/>
    </row>
    <row r="5" spans="2:4" ht="23.25">
      <c r="B5" s="30"/>
      <c r="C5" s="30"/>
      <c r="D5" s="30"/>
    </row>
    <row r="6" spans="2:4" ht="13.5" customHeight="1">
      <c r="B6" s="3"/>
      <c r="C6" s="3"/>
      <c r="D6" s="3"/>
    </row>
    <row r="7" spans="2:7" ht="18.75" customHeight="1">
      <c r="B7" s="82" t="s">
        <v>0</v>
      </c>
      <c r="C7" s="83" t="s">
        <v>1</v>
      </c>
      <c r="D7" s="84"/>
      <c r="E7" s="95" t="s">
        <v>5</v>
      </c>
      <c r="F7" s="96"/>
      <c r="G7" s="98" t="s">
        <v>2</v>
      </c>
    </row>
    <row r="8" spans="2:7" ht="30.75" customHeight="1">
      <c r="B8" s="82"/>
      <c r="C8" s="85"/>
      <c r="D8" s="86"/>
      <c r="E8" s="12" t="s">
        <v>18</v>
      </c>
      <c r="F8" s="12" t="s">
        <v>16</v>
      </c>
      <c r="G8" s="98"/>
    </row>
    <row r="9" spans="2:7" ht="25.5" customHeight="1">
      <c r="B9" s="82"/>
      <c r="C9" s="87"/>
      <c r="D9" s="88"/>
      <c r="E9" s="4">
        <v>20</v>
      </c>
      <c r="F9" s="4"/>
      <c r="G9" s="98"/>
    </row>
    <row r="10" spans="2:7" ht="23.25">
      <c r="B10" s="22">
        <v>1</v>
      </c>
      <c r="C10" s="36" t="s">
        <v>49</v>
      </c>
      <c r="D10" s="37" t="s">
        <v>50</v>
      </c>
      <c r="E10" s="75"/>
      <c r="F10" s="75">
        <f>(E10/20)*100</f>
        <v>0</v>
      </c>
      <c r="G10" s="5" t="str">
        <f>IF(F10&gt;=80,"ดีมาก",IF(F10&gt;=70,"ดี",IF(F10&gt;=60,"พอใช้",IF(F10&gt;=50,"ผ่าน",IF(E10&lt;50,"ไม่ผ่าน",)))))</f>
        <v>ไม่ผ่าน</v>
      </c>
    </row>
    <row r="11" spans="2:7" ht="23.25">
      <c r="B11" s="15">
        <v>2</v>
      </c>
      <c r="C11" s="36" t="s">
        <v>51</v>
      </c>
      <c r="D11" s="37" t="s">
        <v>52</v>
      </c>
      <c r="E11" s="75"/>
      <c r="F11" s="75">
        <f aca="true" t="shared" si="0" ref="F11:F68">(E11/20)*100</f>
        <v>0</v>
      </c>
      <c r="G11" s="5" t="str">
        <f>IF(F11&gt;=80,"ดีมาก",IF(F11&gt;=70,"ดี",IF(F11&gt;=60,"พอใช้",IF(F11&gt;=50,"ผ่าน",IF(E11&lt;50,"ไม่ผ่าน",)))))</f>
        <v>ไม่ผ่าน</v>
      </c>
    </row>
    <row r="12" spans="2:7" ht="23.25">
      <c r="B12" s="22">
        <v>3</v>
      </c>
      <c r="C12" s="36" t="s">
        <v>53</v>
      </c>
      <c r="D12" s="37" t="s">
        <v>54</v>
      </c>
      <c r="E12" s="75"/>
      <c r="F12" s="75">
        <f t="shared" si="0"/>
        <v>0</v>
      </c>
      <c r="G12" s="5" t="str">
        <f aca="true" t="shared" si="1" ref="G12:G68">IF(F12&gt;=80,"ดีมาก",IF(F12&gt;=70,"ดี",IF(F12&gt;=60,"พอใช้",IF(F12&gt;=50,"ผ่าน",IF(E12&lt;50,"ไม่ผ่าน",)))))</f>
        <v>ไม่ผ่าน</v>
      </c>
    </row>
    <row r="13" spans="2:7" ht="23.25">
      <c r="B13" s="15">
        <v>4</v>
      </c>
      <c r="C13" s="36" t="s">
        <v>55</v>
      </c>
      <c r="D13" s="37" t="s">
        <v>56</v>
      </c>
      <c r="E13" s="75"/>
      <c r="F13" s="75">
        <f t="shared" si="0"/>
        <v>0</v>
      </c>
      <c r="G13" s="5" t="str">
        <f t="shared" si="1"/>
        <v>ไม่ผ่าน</v>
      </c>
    </row>
    <row r="14" spans="2:7" ht="23.25">
      <c r="B14" s="22">
        <v>5</v>
      </c>
      <c r="C14" s="36" t="s">
        <v>57</v>
      </c>
      <c r="D14" s="37" t="s">
        <v>58</v>
      </c>
      <c r="E14" s="75"/>
      <c r="F14" s="75">
        <f t="shared" si="0"/>
        <v>0</v>
      </c>
      <c r="G14" s="5" t="str">
        <f t="shared" si="1"/>
        <v>ไม่ผ่าน</v>
      </c>
    </row>
    <row r="15" spans="2:7" ht="23.25">
      <c r="B15" s="15">
        <v>6</v>
      </c>
      <c r="C15" s="38" t="s">
        <v>59</v>
      </c>
      <c r="D15" s="39" t="s">
        <v>60</v>
      </c>
      <c r="E15" s="75"/>
      <c r="F15" s="75">
        <f t="shared" si="0"/>
        <v>0</v>
      </c>
      <c r="G15" s="5" t="str">
        <f t="shared" si="1"/>
        <v>ไม่ผ่าน</v>
      </c>
    </row>
    <row r="16" spans="2:7" ht="23.25">
      <c r="B16" s="22">
        <v>7</v>
      </c>
      <c r="C16" s="40" t="s">
        <v>61</v>
      </c>
      <c r="D16" s="41" t="s">
        <v>62</v>
      </c>
      <c r="E16" s="75"/>
      <c r="F16" s="75">
        <f t="shared" si="0"/>
        <v>0</v>
      </c>
      <c r="G16" s="5" t="str">
        <f t="shared" si="1"/>
        <v>ไม่ผ่าน</v>
      </c>
    </row>
    <row r="17" spans="2:7" ht="23.25">
      <c r="B17" s="15">
        <v>8</v>
      </c>
      <c r="C17" s="36" t="s">
        <v>63</v>
      </c>
      <c r="D17" s="37" t="s">
        <v>64</v>
      </c>
      <c r="E17" s="75"/>
      <c r="F17" s="75">
        <f t="shared" si="0"/>
        <v>0</v>
      </c>
      <c r="G17" s="5" t="str">
        <f t="shared" si="1"/>
        <v>ไม่ผ่าน</v>
      </c>
    </row>
    <row r="18" spans="2:7" ht="23.25">
      <c r="B18" s="22">
        <v>9</v>
      </c>
      <c r="C18" s="36" t="s">
        <v>65</v>
      </c>
      <c r="D18" s="37" t="s">
        <v>66</v>
      </c>
      <c r="E18" s="75"/>
      <c r="F18" s="75">
        <f t="shared" si="0"/>
        <v>0</v>
      </c>
      <c r="G18" s="5" t="str">
        <f t="shared" si="1"/>
        <v>ไม่ผ่าน</v>
      </c>
    </row>
    <row r="19" spans="2:7" ht="23.25">
      <c r="B19" s="15">
        <v>10</v>
      </c>
      <c r="C19" s="42" t="s">
        <v>67</v>
      </c>
      <c r="D19" s="43" t="s">
        <v>68</v>
      </c>
      <c r="E19" s="75"/>
      <c r="F19" s="75">
        <f t="shared" si="0"/>
        <v>0</v>
      </c>
      <c r="G19" s="5" t="str">
        <f t="shared" si="1"/>
        <v>ไม่ผ่าน</v>
      </c>
    </row>
    <row r="20" spans="2:7" ht="23.25">
      <c r="B20" s="22">
        <v>11</v>
      </c>
      <c r="C20" s="36" t="s">
        <v>69</v>
      </c>
      <c r="D20" s="37" t="s">
        <v>70</v>
      </c>
      <c r="E20" s="75"/>
      <c r="F20" s="75">
        <f t="shared" si="0"/>
        <v>0</v>
      </c>
      <c r="G20" s="5" t="str">
        <f t="shared" si="1"/>
        <v>ไม่ผ่าน</v>
      </c>
    </row>
    <row r="21" spans="2:7" ht="23.25">
      <c r="B21" s="15">
        <v>12</v>
      </c>
      <c r="C21" s="36" t="s">
        <v>71</v>
      </c>
      <c r="D21" s="37" t="s">
        <v>72</v>
      </c>
      <c r="E21" s="75"/>
      <c r="F21" s="75">
        <f t="shared" si="0"/>
        <v>0</v>
      </c>
      <c r="G21" s="5" t="str">
        <f t="shared" si="1"/>
        <v>ไม่ผ่าน</v>
      </c>
    </row>
    <row r="22" spans="2:7" ht="23.25">
      <c r="B22" s="22">
        <v>13</v>
      </c>
      <c r="C22" s="36" t="s">
        <v>73</v>
      </c>
      <c r="D22" s="37" t="s">
        <v>74</v>
      </c>
      <c r="E22" s="75"/>
      <c r="F22" s="75">
        <f t="shared" si="0"/>
        <v>0</v>
      </c>
      <c r="G22" s="5" t="str">
        <f t="shared" si="1"/>
        <v>ไม่ผ่าน</v>
      </c>
    </row>
    <row r="23" spans="2:7" ht="23.25">
      <c r="B23" s="15">
        <v>14</v>
      </c>
      <c r="C23" s="36" t="s">
        <v>75</v>
      </c>
      <c r="D23" s="44" t="s">
        <v>76</v>
      </c>
      <c r="E23" s="75"/>
      <c r="F23" s="75">
        <f t="shared" si="0"/>
        <v>0</v>
      </c>
      <c r="G23" s="5" t="str">
        <f t="shared" si="1"/>
        <v>ไม่ผ่าน</v>
      </c>
    </row>
    <row r="24" spans="2:7" ht="23.25">
      <c r="B24" s="22">
        <v>15</v>
      </c>
      <c r="C24" s="45" t="s">
        <v>77</v>
      </c>
      <c r="D24" s="33" t="s">
        <v>64</v>
      </c>
      <c r="E24" s="75"/>
      <c r="F24" s="75">
        <f t="shared" si="0"/>
        <v>0</v>
      </c>
      <c r="G24" s="5" t="str">
        <f t="shared" si="1"/>
        <v>ไม่ผ่าน</v>
      </c>
    </row>
    <row r="25" spans="2:7" ht="23.25">
      <c r="B25" s="15">
        <v>16</v>
      </c>
      <c r="C25" s="46" t="s">
        <v>78</v>
      </c>
      <c r="D25" s="47" t="s">
        <v>79</v>
      </c>
      <c r="E25" s="75"/>
      <c r="F25" s="75">
        <f t="shared" si="0"/>
        <v>0</v>
      </c>
      <c r="G25" s="5" t="str">
        <f t="shared" si="1"/>
        <v>ไม่ผ่าน</v>
      </c>
    </row>
    <row r="26" spans="2:7" ht="23.25">
      <c r="B26" s="22">
        <v>17</v>
      </c>
      <c r="C26" s="38" t="s">
        <v>80</v>
      </c>
      <c r="D26" s="39" t="s">
        <v>81</v>
      </c>
      <c r="E26" s="75"/>
      <c r="F26" s="75">
        <f t="shared" si="0"/>
        <v>0</v>
      </c>
      <c r="G26" s="5" t="str">
        <f t="shared" si="1"/>
        <v>ไม่ผ่าน</v>
      </c>
    </row>
    <row r="27" spans="2:7" ht="23.25">
      <c r="B27" s="15">
        <v>18</v>
      </c>
      <c r="C27" s="38" t="s">
        <v>82</v>
      </c>
      <c r="D27" s="39" t="s">
        <v>83</v>
      </c>
      <c r="E27" s="75"/>
      <c r="F27" s="75">
        <f t="shared" si="0"/>
        <v>0</v>
      </c>
      <c r="G27" s="5" t="str">
        <f t="shared" si="1"/>
        <v>ไม่ผ่าน</v>
      </c>
    </row>
    <row r="28" spans="2:7" ht="23.25">
      <c r="B28" s="22">
        <v>19</v>
      </c>
      <c r="C28" s="36" t="s">
        <v>84</v>
      </c>
      <c r="D28" s="37" t="s">
        <v>85</v>
      </c>
      <c r="E28" s="75"/>
      <c r="F28" s="75">
        <f t="shared" si="0"/>
        <v>0</v>
      </c>
      <c r="G28" s="5" t="str">
        <f t="shared" si="1"/>
        <v>ไม่ผ่าน</v>
      </c>
    </row>
    <row r="29" spans="2:7" ht="23.25">
      <c r="B29" s="15">
        <v>20</v>
      </c>
      <c r="C29" s="48" t="s">
        <v>86</v>
      </c>
      <c r="D29" s="49" t="s">
        <v>56</v>
      </c>
      <c r="E29" s="75"/>
      <c r="F29" s="75">
        <f t="shared" si="0"/>
        <v>0</v>
      </c>
      <c r="G29" s="5" t="str">
        <f t="shared" si="1"/>
        <v>ไม่ผ่าน</v>
      </c>
    </row>
    <row r="30" spans="2:7" ht="23.25">
      <c r="B30" s="22">
        <v>21</v>
      </c>
      <c r="C30" s="36" t="s">
        <v>87</v>
      </c>
      <c r="D30" s="37" t="s">
        <v>88</v>
      </c>
      <c r="E30" s="75"/>
      <c r="F30" s="75">
        <f t="shared" si="0"/>
        <v>0</v>
      </c>
      <c r="G30" s="5" t="str">
        <f t="shared" si="1"/>
        <v>ไม่ผ่าน</v>
      </c>
    </row>
    <row r="31" spans="2:7" ht="23.25">
      <c r="B31" s="15">
        <v>22</v>
      </c>
      <c r="C31" s="50" t="s">
        <v>89</v>
      </c>
      <c r="D31" s="49" t="s">
        <v>90</v>
      </c>
      <c r="E31" s="75"/>
      <c r="F31" s="75">
        <f t="shared" si="0"/>
        <v>0</v>
      </c>
      <c r="G31" s="5" t="str">
        <f t="shared" si="1"/>
        <v>ไม่ผ่าน</v>
      </c>
    </row>
    <row r="32" spans="2:7" ht="23.25">
      <c r="B32" s="22">
        <v>23</v>
      </c>
      <c r="C32" s="51" t="s">
        <v>91</v>
      </c>
      <c r="D32" s="52" t="s">
        <v>92</v>
      </c>
      <c r="E32" s="75"/>
      <c r="F32" s="75">
        <f t="shared" si="0"/>
        <v>0</v>
      </c>
      <c r="G32" s="5" t="str">
        <f t="shared" si="1"/>
        <v>ไม่ผ่าน</v>
      </c>
    </row>
    <row r="33" spans="2:7" ht="23.25">
      <c r="B33" s="15">
        <v>24</v>
      </c>
      <c r="C33" s="36" t="s">
        <v>93</v>
      </c>
      <c r="D33" s="37" t="s">
        <v>94</v>
      </c>
      <c r="E33" s="75"/>
      <c r="F33" s="75">
        <f t="shared" si="0"/>
        <v>0</v>
      </c>
      <c r="G33" s="5" t="str">
        <f t="shared" si="1"/>
        <v>ไม่ผ่าน</v>
      </c>
    </row>
    <row r="34" spans="2:7" ht="23.25">
      <c r="B34" s="22">
        <v>25</v>
      </c>
      <c r="C34" s="53" t="s">
        <v>95</v>
      </c>
      <c r="D34" s="37" t="s">
        <v>56</v>
      </c>
      <c r="E34" s="75"/>
      <c r="F34" s="75">
        <f t="shared" si="0"/>
        <v>0</v>
      </c>
      <c r="G34" s="5" t="str">
        <f t="shared" si="1"/>
        <v>ไม่ผ่าน</v>
      </c>
    </row>
    <row r="35" spans="2:7" ht="23.25">
      <c r="B35" s="15">
        <v>26</v>
      </c>
      <c r="C35" s="38" t="s">
        <v>96</v>
      </c>
      <c r="D35" s="39" t="s">
        <v>97</v>
      </c>
      <c r="E35" s="75"/>
      <c r="F35" s="75">
        <f t="shared" si="0"/>
        <v>0</v>
      </c>
      <c r="G35" s="5" t="str">
        <f t="shared" si="1"/>
        <v>ไม่ผ่าน</v>
      </c>
    </row>
    <row r="36" spans="2:7" ht="23.25">
      <c r="B36" s="22">
        <v>27</v>
      </c>
      <c r="C36" s="40" t="s">
        <v>98</v>
      </c>
      <c r="D36" s="41" t="s">
        <v>99</v>
      </c>
      <c r="E36" s="75"/>
      <c r="F36" s="75">
        <f t="shared" si="0"/>
        <v>0</v>
      </c>
      <c r="G36" s="5" t="str">
        <f t="shared" si="1"/>
        <v>ไม่ผ่าน</v>
      </c>
    </row>
    <row r="37" spans="2:7" ht="23.25">
      <c r="B37" s="15">
        <v>28</v>
      </c>
      <c r="C37" s="54" t="s">
        <v>100</v>
      </c>
      <c r="D37" s="55" t="s">
        <v>101</v>
      </c>
      <c r="E37" s="75"/>
      <c r="F37" s="75">
        <f t="shared" si="0"/>
        <v>0</v>
      </c>
      <c r="G37" s="5" t="str">
        <f t="shared" si="1"/>
        <v>ไม่ผ่าน</v>
      </c>
    </row>
    <row r="38" spans="2:7" ht="23.25">
      <c r="B38" s="22">
        <v>29</v>
      </c>
      <c r="C38" s="38" t="s">
        <v>102</v>
      </c>
      <c r="D38" s="39" t="s">
        <v>103</v>
      </c>
      <c r="E38" s="75"/>
      <c r="F38" s="75">
        <f t="shared" si="0"/>
        <v>0</v>
      </c>
      <c r="G38" s="5" t="str">
        <f t="shared" si="1"/>
        <v>ไม่ผ่าน</v>
      </c>
    </row>
    <row r="39" spans="2:7" ht="23.25">
      <c r="B39" s="15">
        <v>30</v>
      </c>
      <c r="C39" s="56" t="s">
        <v>104</v>
      </c>
      <c r="D39" s="57" t="s">
        <v>105</v>
      </c>
      <c r="E39" s="75"/>
      <c r="F39" s="75">
        <f t="shared" si="0"/>
        <v>0</v>
      </c>
      <c r="G39" s="5" t="str">
        <f t="shared" si="1"/>
        <v>ไม่ผ่าน</v>
      </c>
    </row>
    <row r="40" spans="2:7" ht="23.25">
      <c r="B40" s="22">
        <v>31</v>
      </c>
      <c r="C40" s="48" t="s">
        <v>106</v>
      </c>
      <c r="D40" s="58" t="s">
        <v>107</v>
      </c>
      <c r="E40" s="75"/>
      <c r="F40" s="75">
        <f t="shared" si="0"/>
        <v>0</v>
      </c>
      <c r="G40" s="5" t="str">
        <f t="shared" si="1"/>
        <v>ไม่ผ่าน</v>
      </c>
    </row>
    <row r="41" spans="1:7" ht="23.25">
      <c r="A41" t="s">
        <v>17</v>
      </c>
      <c r="B41" s="15">
        <v>32</v>
      </c>
      <c r="C41" s="36" t="s">
        <v>108</v>
      </c>
      <c r="D41" s="37" t="s">
        <v>109</v>
      </c>
      <c r="E41" s="75"/>
      <c r="F41" s="75">
        <f t="shared" si="0"/>
        <v>0</v>
      </c>
      <c r="G41" s="5" t="str">
        <f t="shared" si="1"/>
        <v>ไม่ผ่าน</v>
      </c>
    </row>
    <row r="42" spans="2:7" ht="23.25">
      <c r="B42" s="22">
        <v>33</v>
      </c>
      <c r="C42" s="38" t="s">
        <v>110</v>
      </c>
      <c r="D42" s="39" t="s">
        <v>111</v>
      </c>
      <c r="E42" s="75"/>
      <c r="F42" s="75">
        <f t="shared" si="0"/>
        <v>0</v>
      </c>
      <c r="G42" s="5" t="str">
        <f t="shared" si="1"/>
        <v>ไม่ผ่าน</v>
      </c>
    </row>
    <row r="43" spans="2:7" ht="23.25">
      <c r="B43" s="15">
        <v>34</v>
      </c>
      <c r="C43" s="36" t="s">
        <v>112</v>
      </c>
      <c r="D43" s="37" t="s">
        <v>113</v>
      </c>
      <c r="E43" s="75"/>
      <c r="F43" s="75">
        <f t="shared" si="0"/>
        <v>0</v>
      </c>
      <c r="G43" s="5" t="str">
        <f t="shared" si="1"/>
        <v>ไม่ผ่าน</v>
      </c>
    </row>
    <row r="44" spans="2:7" ht="23.25">
      <c r="B44" s="22">
        <v>35</v>
      </c>
      <c r="C44" s="36" t="s">
        <v>75</v>
      </c>
      <c r="D44" s="37" t="s">
        <v>114</v>
      </c>
      <c r="E44" s="75"/>
      <c r="F44" s="75">
        <f t="shared" si="0"/>
        <v>0</v>
      </c>
      <c r="G44" s="5" t="str">
        <f t="shared" si="1"/>
        <v>ไม่ผ่าน</v>
      </c>
    </row>
    <row r="45" spans="1:7" ht="23.25">
      <c r="A45" s="21"/>
      <c r="B45" s="15">
        <v>36</v>
      </c>
      <c r="C45" s="36" t="s">
        <v>115</v>
      </c>
      <c r="D45" s="37" t="s">
        <v>116</v>
      </c>
      <c r="E45" s="75"/>
      <c r="F45" s="75">
        <f t="shared" si="0"/>
        <v>0</v>
      </c>
      <c r="G45" s="5" t="str">
        <f t="shared" si="1"/>
        <v>ไม่ผ่าน</v>
      </c>
    </row>
    <row r="46" spans="2:7" ht="23.25">
      <c r="B46" s="22">
        <v>37</v>
      </c>
      <c r="C46" s="36" t="s">
        <v>117</v>
      </c>
      <c r="D46" s="37" t="s">
        <v>118</v>
      </c>
      <c r="E46" s="75"/>
      <c r="F46" s="75">
        <f t="shared" si="0"/>
        <v>0</v>
      </c>
      <c r="G46" s="5" t="str">
        <f t="shared" si="1"/>
        <v>ไม่ผ่าน</v>
      </c>
    </row>
    <row r="47" spans="2:7" ht="23.25">
      <c r="B47" s="15">
        <v>38</v>
      </c>
      <c r="C47" s="36" t="s">
        <v>119</v>
      </c>
      <c r="D47" s="37" t="s">
        <v>120</v>
      </c>
      <c r="E47" s="75"/>
      <c r="F47" s="75">
        <f t="shared" si="0"/>
        <v>0</v>
      </c>
      <c r="G47" s="5" t="str">
        <f t="shared" si="1"/>
        <v>ไม่ผ่าน</v>
      </c>
    </row>
    <row r="48" spans="2:7" ht="23.25">
      <c r="B48" s="22">
        <v>39</v>
      </c>
      <c r="C48" s="36" t="s">
        <v>121</v>
      </c>
      <c r="D48" s="37" t="s">
        <v>122</v>
      </c>
      <c r="E48" s="75"/>
      <c r="F48" s="75">
        <f t="shared" si="0"/>
        <v>0</v>
      </c>
      <c r="G48" s="5" t="str">
        <f t="shared" si="1"/>
        <v>ไม่ผ่าน</v>
      </c>
    </row>
    <row r="49" spans="2:7" ht="23.25">
      <c r="B49" s="15">
        <v>40</v>
      </c>
      <c r="C49" s="48" t="s">
        <v>123</v>
      </c>
      <c r="D49" s="49" t="s">
        <v>124</v>
      </c>
      <c r="E49" s="75"/>
      <c r="F49" s="75">
        <f t="shared" si="0"/>
        <v>0</v>
      </c>
      <c r="G49" s="5" t="str">
        <f t="shared" si="1"/>
        <v>ไม่ผ่าน</v>
      </c>
    </row>
    <row r="50" spans="2:7" ht="23.25">
      <c r="B50" s="22">
        <v>41</v>
      </c>
      <c r="C50" s="59" t="s">
        <v>125</v>
      </c>
      <c r="D50" s="37" t="s">
        <v>126</v>
      </c>
      <c r="E50" s="75"/>
      <c r="F50" s="75">
        <f t="shared" si="0"/>
        <v>0</v>
      </c>
      <c r="G50" s="5" t="str">
        <f t="shared" si="1"/>
        <v>ไม่ผ่าน</v>
      </c>
    </row>
    <row r="51" spans="2:7" ht="23.25">
      <c r="B51" s="15">
        <v>42</v>
      </c>
      <c r="C51" s="36" t="s">
        <v>127</v>
      </c>
      <c r="D51" s="37" t="s">
        <v>128</v>
      </c>
      <c r="E51" s="75"/>
      <c r="F51" s="75">
        <f t="shared" si="0"/>
        <v>0</v>
      </c>
      <c r="G51" s="5" t="str">
        <f t="shared" si="1"/>
        <v>ไม่ผ่าน</v>
      </c>
    </row>
    <row r="52" spans="2:7" ht="23.25">
      <c r="B52" s="22">
        <v>43</v>
      </c>
      <c r="C52" s="36" t="s">
        <v>129</v>
      </c>
      <c r="D52" s="37" t="s">
        <v>130</v>
      </c>
      <c r="E52" s="75"/>
      <c r="F52" s="75">
        <f t="shared" si="0"/>
        <v>0</v>
      </c>
      <c r="G52" s="5" t="str">
        <f t="shared" si="1"/>
        <v>ไม่ผ่าน</v>
      </c>
    </row>
    <row r="53" spans="2:7" ht="23.25">
      <c r="B53" s="15">
        <v>44</v>
      </c>
      <c r="C53" s="36" t="s">
        <v>131</v>
      </c>
      <c r="D53" s="37" t="s">
        <v>132</v>
      </c>
      <c r="E53" s="75"/>
      <c r="F53" s="75">
        <f t="shared" si="0"/>
        <v>0</v>
      </c>
      <c r="G53" s="5" t="str">
        <f t="shared" si="1"/>
        <v>ไม่ผ่าน</v>
      </c>
    </row>
    <row r="54" spans="2:7" ht="23.25">
      <c r="B54" s="22">
        <v>45</v>
      </c>
      <c r="C54" s="36" t="s">
        <v>133</v>
      </c>
      <c r="D54" s="37" t="s">
        <v>134</v>
      </c>
      <c r="E54" s="75"/>
      <c r="F54" s="75">
        <f t="shared" si="0"/>
        <v>0</v>
      </c>
      <c r="G54" s="5" t="str">
        <f t="shared" si="1"/>
        <v>ไม่ผ่าน</v>
      </c>
    </row>
    <row r="55" spans="2:7" ht="23.25">
      <c r="B55" s="15">
        <v>46</v>
      </c>
      <c r="C55" s="36" t="s">
        <v>135</v>
      </c>
      <c r="D55" s="37" t="s">
        <v>136</v>
      </c>
      <c r="E55" s="75"/>
      <c r="F55" s="75">
        <f t="shared" si="0"/>
        <v>0</v>
      </c>
      <c r="G55" s="5" t="str">
        <f t="shared" si="1"/>
        <v>ไม่ผ่าน</v>
      </c>
    </row>
    <row r="56" spans="2:7" ht="23.25">
      <c r="B56" s="22">
        <v>47</v>
      </c>
      <c r="C56" s="36" t="s">
        <v>137</v>
      </c>
      <c r="D56" s="37" t="s">
        <v>122</v>
      </c>
      <c r="E56" s="24"/>
      <c r="F56" s="75">
        <f t="shared" si="0"/>
        <v>0</v>
      </c>
      <c r="G56" s="5" t="str">
        <f t="shared" si="1"/>
        <v>ไม่ผ่าน</v>
      </c>
    </row>
    <row r="57" spans="2:7" ht="23.25">
      <c r="B57" s="15">
        <v>48</v>
      </c>
      <c r="C57" s="36" t="s">
        <v>138</v>
      </c>
      <c r="D57" s="37" t="s">
        <v>139</v>
      </c>
      <c r="E57" s="24"/>
      <c r="F57" s="75">
        <f t="shared" si="0"/>
        <v>0</v>
      </c>
      <c r="G57" s="5" t="str">
        <f t="shared" si="1"/>
        <v>ไม่ผ่าน</v>
      </c>
    </row>
    <row r="58" spans="2:7" ht="23.25">
      <c r="B58" s="22">
        <v>49</v>
      </c>
      <c r="C58" s="36" t="s">
        <v>140</v>
      </c>
      <c r="D58" s="37" t="s">
        <v>141</v>
      </c>
      <c r="E58" s="24"/>
      <c r="F58" s="75">
        <f t="shared" si="0"/>
        <v>0</v>
      </c>
      <c r="G58" s="5" t="str">
        <f t="shared" si="1"/>
        <v>ไม่ผ่าน</v>
      </c>
    </row>
    <row r="59" spans="2:7" ht="23.25">
      <c r="B59" s="15">
        <v>50</v>
      </c>
      <c r="C59" s="36" t="s">
        <v>142</v>
      </c>
      <c r="D59" s="37" t="s">
        <v>122</v>
      </c>
      <c r="E59" s="24"/>
      <c r="F59" s="75">
        <f t="shared" si="0"/>
        <v>0</v>
      </c>
      <c r="G59" s="5" t="str">
        <f t="shared" si="1"/>
        <v>ไม่ผ่าน</v>
      </c>
    </row>
    <row r="60" spans="2:7" ht="23.25">
      <c r="B60" s="22">
        <v>51</v>
      </c>
      <c r="C60" s="36" t="s">
        <v>143</v>
      </c>
      <c r="D60" s="37" t="s">
        <v>144</v>
      </c>
      <c r="E60" s="24"/>
      <c r="F60" s="75">
        <f t="shared" si="0"/>
        <v>0</v>
      </c>
      <c r="G60" s="5" t="str">
        <f t="shared" si="1"/>
        <v>ไม่ผ่าน</v>
      </c>
    </row>
    <row r="61" spans="2:7" ht="23.25">
      <c r="B61" s="15">
        <v>52</v>
      </c>
      <c r="C61" s="36" t="s">
        <v>145</v>
      </c>
      <c r="D61" s="37" t="s">
        <v>88</v>
      </c>
      <c r="E61" s="24"/>
      <c r="F61" s="75">
        <f t="shared" si="0"/>
        <v>0</v>
      </c>
      <c r="G61" s="5" t="str">
        <f t="shared" si="1"/>
        <v>ไม่ผ่าน</v>
      </c>
    </row>
    <row r="62" spans="2:7" ht="23.25">
      <c r="B62" s="22">
        <v>53</v>
      </c>
      <c r="C62" s="48" t="s">
        <v>146</v>
      </c>
      <c r="D62" s="49" t="s">
        <v>147</v>
      </c>
      <c r="E62" s="24"/>
      <c r="F62" s="75">
        <f t="shared" si="0"/>
        <v>0</v>
      </c>
      <c r="G62" s="5" t="str">
        <f t="shared" si="1"/>
        <v>ไม่ผ่าน</v>
      </c>
    </row>
    <row r="63" spans="2:7" ht="23.25">
      <c r="B63" s="15">
        <v>54</v>
      </c>
      <c r="C63" s="38" t="s">
        <v>148</v>
      </c>
      <c r="D63" s="39" t="s">
        <v>124</v>
      </c>
      <c r="E63" s="75"/>
      <c r="F63" s="75">
        <f t="shared" si="0"/>
        <v>0</v>
      </c>
      <c r="G63" s="5" t="str">
        <f t="shared" si="1"/>
        <v>ไม่ผ่าน</v>
      </c>
    </row>
    <row r="64" spans="2:7" ht="23.25">
      <c r="B64" s="22">
        <v>55</v>
      </c>
      <c r="C64" s="54" t="s">
        <v>149</v>
      </c>
      <c r="D64" s="55" t="s">
        <v>150</v>
      </c>
      <c r="E64" s="75"/>
      <c r="F64" s="75">
        <f t="shared" si="0"/>
        <v>0</v>
      </c>
      <c r="G64" s="5" t="str">
        <f t="shared" si="1"/>
        <v>ไม่ผ่าน</v>
      </c>
    </row>
    <row r="65" spans="2:7" ht="23.25">
      <c r="B65" s="15">
        <v>56</v>
      </c>
      <c r="C65" s="36" t="s">
        <v>151</v>
      </c>
      <c r="D65" s="37" t="s">
        <v>118</v>
      </c>
      <c r="E65" s="75"/>
      <c r="F65" s="75">
        <f t="shared" si="0"/>
        <v>0</v>
      </c>
      <c r="G65" s="5" t="str">
        <f t="shared" si="1"/>
        <v>ไม่ผ่าน</v>
      </c>
    </row>
    <row r="66" spans="2:7" ht="23.25">
      <c r="B66" s="22">
        <v>57</v>
      </c>
      <c r="C66" s="36" t="s">
        <v>152</v>
      </c>
      <c r="D66" s="37" t="s">
        <v>124</v>
      </c>
      <c r="E66" s="75"/>
      <c r="F66" s="75">
        <f t="shared" si="0"/>
        <v>0</v>
      </c>
      <c r="G66" s="5" t="str">
        <f t="shared" si="1"/>
        <v>ไม่ผ่าน</v>
      </c>
    </row>
    <row r="67" spans="2:7" ht="23.25">
      <c r="B67" s="15">
        <v>58</v>
      </c>
      <c r="C67" s="36" t="s">
        <v>153</v>
      </c>
      <c r="D67" s="37" t="s">
        <v>154</v>
      </c>
      <c r="E67" s="75"/>
      <c r="F67" s="75">
        <f t="shared" si="0"/>
        <v>0</v>
      </c>
      <c r="G67" s="5" t="str">
        <f t="shared" si="1"/>
        <v>ไม่ผ่าน</v>
      </c>
    </row>
    <row r="68" spans="2:7" ht="23.25">
      <c r="B68" s="22">
        <v>59</v>
      </c>
      <c r="C68" s="36" t="s">
        <v>155</v>
      </c>
      <c r="D68" s="60" t="s">
        <v>156</v>
      </c>
      <c r="E68" s="24"/>
      <c r="F68" s="24">
        <f t="shared" si="0"/>
        <v>0</v>
      </c>
      <c r="G68" s="18" t="str">
        <f t="shared" si="1"/>
        <v>ไม่ผ่าน</v>
      </c>
    </row>
  </sheetData>
  <sheetProtection/>
  <mergeCells count="7">
    <mergeCell ref="E7:F7"/>
    <mergeCell ref="G7:G9"/>
    <mergeCell ref="B2:G2"/>
    <mergeCell ref="B4:G4"/>
    <mergeCell ref="B1:G1"/>
    <mergeCell ref="B7:B9"/>
    <mergeCell ref="C7:D9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0">
      <selection activeCell="M15" sqref="M15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4.421875" style="2" customWidth="1"/>
    <col min="4" max="4" width="14.140625" style="2" customWidth="1"/>
    <col min="10" max="10" width="4.28125" style="0" customWidth="1"/>
  </cols>
  <sheetData>
    <row r="1" spans="2:11" ht="23.25">
      <c r="B1" s="80" t="s">
        <v>44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</row>
    <row r="3" spans="2:4" ht="23.25">
      <c r="B3" s="30"/>
      <c r="C3" s="30"/>
      <c r="D3" s="30"/>
    </row>
    <row r="4" spans="2:11" ht="23.25" customHeight="1">
      <c r="B4" s="81" t="s">
        <v>15</v>
      </c>
      <c r="C4" s="81"/>
      <c r="D4" s="81"/>
      <c r="E4" s="81"/>
      <c r="F4" s="81"/>
      <c r="G4" s="81"/>
      <c r="H4" s="81"/>
      <c r="I4" s="81"/>
      <c r="J4" s="81"/>
      <c r="K4" s="81"/>
    </row>
    <row r="5" spans="2:4" ht="23.25">
      <c r="B5" s="30"/>
      <c r="C5" s="30"/>
      <c r="D5" s="30"/>
    </row>
    <row r="6" spans="2:4" ht="13.5" customHeight="1">
      <c r="B6" s="3"/>
      <c r="C6" s="3"/>
      <c r="D6" s="3"/>
    </row>
    <row r="7" spans="2:11" ht="18.75" customHeight="1">
      <c r="B7" s="82" t="s">
        <v>0</v>
      </c>
      <c r="C7" s="83" t="s">
        <v>1</v>
      </c>
      <c r="D7" s="84"/>
      <c r="E7" s="89" t="s">
        <v>3</v>
      </c>
      <c r="F7" s="90"/>
      <c r="G7" s="90"/>
      <c r="H7" s="90"/>
      <c r="I7" s="91"/>
      <c r="J7" s="10"/>
      <c r="K7" s="92" t="s">
        <v>2</v>
      </c>
    </row>
    <row r="8" spans="2:11" ht="79.5" customHeight="1">
      <c r="B8" s="82"/>
      <c r="C8" s="85"/>
      <c r="D8" s="86"/>
      <c r="E8" s="12"/>
      <c r="F8" s="89" t="s">
        <v>4</v>
      </c>
      <c r="G8" s="90"/>
      <c r="H8" s="90"/>
      <c r="I8" s="91"/>
      <c r="J8" s="11"/>
      <c r="K8" s="93"/>
    </row>
    <row r="9" spans="2:11" ht="101.25" customHeight="1">
      <c r="B9" s="82"/>
      <c r="C9" s="87"/>
      <c r="D9" s="88"/>
      <c r="E9" s="14" t="s">
        <v>26</v>
      </c>
      <c r="F9" s="14" t="s">
        <v>27</v>
      </c>
      <c r="G9" s="14" t="s">
        <v>30</v>
      </c>
      <c r="H9" s="14" t="s">
        <v>28</v>
      </c>
      <c r="I9" s="14" t="s">
        <v>29</v>
      </c>
      <c r="J9" s="31"/>
      <c r="K9" s="94"/>
    </row>
    <row r="10" spans="2:11" ht="23.25">
      <c r="B10" s="22">
        <v>1</v>
      </c>
      <c r="C10" s="36" t="s">
        <v>49</v>
      </c>
      <c r="D10" s="37" t="s">
        <v>50</v>
      </c>
      <c r="E10" s="24">
        <v>14</v>
      </c>
      <c r="F10" s="24">
        <v>14</v>
      </c>
      <c r="G10" s="24"/>
      <c r="H10" s="16"/>
      <c r="I10" s="16"/>
      <c r="J10" s="28">
        <f>F10+G10+H10+I10</f>
        <v>14</v>
      </c>
      <c r="K10" s="5" t="str">
        <f>IF(J10&gt;=15,"ผ่าน",IF(J10&gt;=0,"ไม่ผ่าน",))</f>
        <v>ไม่ผ่าน</v>
      </c>
    </row>
    <row r="11" spans="2:11" ht="23.25">
      <c r="B11" s="15">
        <v>2</v>
      </c>
      <c r="C11" s="36" t="s">
        <v>51</v>
      </c>
      <c r="D11" s="37" t="s">
        <v>52</v>
      </c>
      <c r="E11" s="24">
        <v>16</v>
      </c>
      <c r="F11" s="16"/>
      <c r="G11" s="24">
        <v>16</v>
      </c>
      <c r="H11" s="16"/>
      <c r="I11" s="16"/>
      <c r="J11" s="28">
        <f>F11+G11+H11+I11</f>
        <v>16</v>
      </c>
      <c r="K11" s="5" t="str">
        <f aca="true" t="shared" si="0" ref="K11:K68">IF(J11&gt;=15,"ผ่าน",IF(J11&gt;=0,"ไม่ผ่าน",))</f>
        <v>ผ่าน</v>
      </c>
    </row>
    <row r="12" spans="2:11" ht="23.25">
      <c r="B12" s="22">
        <v>3</v>
      </c>
      <c r="C12" s="36" t="s">
        <v>53</v>
      </c>
      <c r="D12" s="37" t="s">
        <v>54</v>
      </c>
      <c r="E12" s="24">
        <v>21</v>
      </c>
      <c r="F12" s="16"/>
      <c r="G12" s="16"/>
      <c r="H12" s="24">
        <v>21</v>
      </c>
      <c r="I12" s="16"/>
      <c r="J12" s="16">
        <f aca="true" t="shared" si="1" ref="J12:J36">F12+G12+H12+I12</f>
        <v>21</v>
      </c>
      <c r="K12" s="5" t="str">
        <f t="shared" si="0"/>
        <v>ผ่าน</v>
      </c>
    </row>
    <row r="13" spans="2:11" ht="23.25">
      <c r="B13" s="15">
        <v>4</v>
      </c>
      <c r="C13" s="36" t="s">
        <v>55</v>
      </c>
      <c r="D13" s="37" t="s">
        <v>56</v>
      </c>
      <c r="E13" s="24">
        <v>16</v>
      </c>
      <c r="F13" s="16"/>
      <c r="G13" s="24">
        <v>16</v>
      </c>
      <c r="H13" s="16"/>
      <c r="I13" s="16"/>
      <c r="J13" s="16">
        <f t="shared" si="1"/>
        <v>16</v>
      </c>
      <c r="K13" s="5" t="str">
        <f t="shared" si="0"/>
        <v>ผ่าน</v>
      </c>
    </row>
    <row r="14" spans="2:11" ht="23.25">
      <c r="B14" s="22">
        <v>5</v>
      </c>
      <c r="C14" s="36" t="s">
        <v>57</v>
      </c>
      <c r="D14" s="37" t="s">
        <v>58</v>
      </c>
      <c r="E14" s="24">
        <v>22</v>
      </c>
      <c r="F14" s="16"/>
      <c r="G14" s="16"/>
      <c r="H14" s="24">
        <v>22</v>
      </c>
      <c r="I14" s="16"/>
      <c r="J14" s="16">
        <f t="shared" si="1"/>
        <v>22</v>
      </c>
      <c r="K14" s="5" t="str">
        <f t="shared" si="0"/>
        <v>ผ่าน</v>
      </c>
    </row>
    <row r="15" spans="2:11" ht="23.25">
      <c r="B15" s="15">
        <v>6</v>
      </c>
      <c r="C15" s="38" t="s">
        <v>59</v>
      </c>
      <c r="D15" s="39" t="s">
        <v>60</v>
      </c>
      <c r="E15" s="24"/>
      <c r="F15" s="16"/>
      <c r="G15" s="16"/>
      <c r="H15" s="24"/>
      <c r="I15" s="16"/>
      <c r="J15" s="16">
        <f t="shared" si="1"/>
        <v>0</v>
      </c>
      <c r="K15" s="5" t="str">
        <f t="shared" si="0"/>
        <v>ไม่ผ่าน</v>
      </c>
    </row>
    <row r="16" spans="2:11" ht="23.25">
      <c r="B16" s="22">
        <v>7</v>
      </c>
      <c r="C16" s="40" t="s">
        <v>61</v>
      </c>
      <c r="D16" s="41" t="s">
        <v>62</v>
      </c>
      <c r="E16" s="24"/>
      <c r="F16" s="24"/>
      <c r="G16" s="16"/>
      <c r="H16" s="16"/>
      <c r="I16" s="16"/>
      <c r="J16" s="16">
        <f t="shared" si="1"/>
        <v>0</v>
      </c>
      <c r="K16" s="5" t="str">
        <f t="shared" si="0"/>
        <v>ไม่ผ่าน</v>
      </c>
    </row>
    <row r="17" spans="2:11" ht="23.25">
      <c r="B17" s="15">
        <v>8</v>
      </c>
      <c r="C17" s="36" t="s">
        <v>63</v>
      </c>
      <c r="D17" s="37" t="s">
        <v>64</v>
      </c>
      <c r="E17" s="24"/>
      <c r="F17" s="24"/>
      <c r="G17" s="16"/>
      <c r="H17" s="16"/>
      <c r="I17" s="16"/>
      <c r="J17" s="16">
        <f t="shared" si="1"/>
        <v>0</v>
      </c>
      <c r="K17" s="5" t="str">
        <f t="shared" si="0"/>
        <v>ไม่ผ่าน</v>
      </c>
    </row>
    <row r="18" spans="2:11" ht="23.25">
      <c r="B18" s="22">
        <v>9</v>
      </c>
      <c r="C18" s="36" t="s">
        <v>65</v>
      </c>
      <c r="D18" s="37" t="s">
        <v>66</v>
      </c>
      <c r="E18" s="24"/>
      <c r="F18" s="16"/>
      <c r="G18" s="24"/>
      <c r="H18" s="16"/>
      <c r="I18" s="16"/>
      <c r="J18" s="16">
        <f t="shared" si="1"/>
        <v>0</v>
      </c>
      <c r="K18" s="5" t="str">
        <f t="shared" si="0"/>
        <v>ไม่ผ่าน</v>
      </c>
    </row>
    <row r="19" spans="2:11" ht="23.25">
      <c r="B19" s="15">
        <v>10</v>
      </c>
      <c r="C19" s="42" t="s">
        <v>67</v>
      </c>
      <c r="D19" s="43" t="s">
        <v>68</v>
      </c>
      <c r="E19" s="24"/>
      <c r="F19" s="16"/>
      <c r="G19" s="16"/>
      <c r="H19" s="24"/>
      <c r="I19" s="16"/>
      <c r="J19" s="16">
        <f t="shared" si="1"/>
        <v>0</v>
      </c>
      <c r="K19" s="5" t="str">
        <f t="shared" si="0"/>
        <v>ไม่ผ่าน</v>
      </c>
    </row>
    <row r="20" spans="2:11" ht="23.25">
      <c r="B20" s="22">
        <v>11</v>
      </c>
      <c r="C20" s="36" t="s">
        <v>69</v>
      </c>
      <c r="D20" s="37" t="s">
        <v>70</v>
      </c>
      <c r="E20" s="24"/>
      <c r="F20" s="16"/>
      <c r="G20" s="24"/>
      <c r="H20" s="16"/>
      <c r="I20" s="16"/>
      <c r="J20" s="16">
        <f t="shared" si="1"/>
        <v>0</v>
      </c>
      <c r="K20" s="5" t="str">
        <f t="shared" si="0"/>
        <v>ไม่ผ่าน</v>
      </c>
    </row>
    <row r="21" spans="2:11" ht="23.25">
      <c r="B21" s="15">
        <v>12</v>
      </c>
      <c r="C21" s="36" t="s">
        <v>71</v>
      </c>
      <c r="D21" s="37" t="s">
        <v>72</v>
      </c>
      <c r="E21" s="24"/>
      <c r="F21" s="16"/>
      <c r="G21" s="16"/>
      <c r="H21" s="24"/>
      <c r="I21" s="16"/>
      <c r="J21" s="16">
        <f t="shared" si="1"/>
        <v>0</v>
      </c>
      <c r="K21" s="5" t="str">
        <f t="shared" si="0"/>
        <v>ไม่ผ่าน</v>
      </c>
    </row>
    <row r="22" spans="2:11" ht="23.25">
      <c r="B22" s="22">
        <v>13</v>
      </c>
      <c r="C22" s="36" t="s">
        <v>73</v>
      </c>
      <c r="D22" s="37" t="s">
        <v>74</v>
      </c>
      <c r="E22" s="24"/>
      <c r="F22" s="16"/>
      <c r="G22" s="16"/>
      <c r="H22" s="24"/>
      <c r="I22" s="16"/>
      <c r="J22" s="16">
        <f t="shared" si="1"/>
        <v>0</v>
      </c>
      <c r="K22" s="5" t="str">
        <f t="shared" si="0"/>
        <v>ไม่ผ่าน</v>
      </c>
    </row>
    <row r="23" spans="2:11" ht="23.25">
      <c r="B23" s="15">
        <v>14</v>
      </c>
      <c r="C23" s="36" t="s">
        <v>75</v>
      </c>
      <c r="D23" s="44" t="s">
        <v>76</v>
      </c>
      <c r="E23" s="24"/>
      <c r="F23" s="16"/>
      <c r="G23" s="24"/>
      <c r="H23" s="16"/>
      <c r="I23" s="16"/>
      <c r="J23" s="16">
        <f t="shared" si="1"/>
        <v>0</v>
      </c>
      <c r="K23" s="5" t="str">
        <f t="shared" si="0"/>
        <v>ไม่ผ่าน</v>
      </c>
    </row>
    <row r="24" spans="2:11" ht="23.25">
      <c r="B24" s="22">
        <v>15</v>
      </c>
      <c r="C24" s="45" t="s">
        <v>77</v>
      </c>
      <c r="D24" s="33" t="s">
        <v>64</v>
      </c>
      <c r="E24" s="24"/>
      <c r="F24" s="16"/>
      <c r="G24" s="24"/>
      <c r="H24" s="16"/>
      <c r="I24" s="16"/>
      <c r="J24" s="16">
        <f t="shared" si="1"/>
        <v>0</v>
      </c>
      <c r="K24" s="5" t="str">
        <f t="shared" si="0"/>
        <v>ไม่ผ่าน</v>
      </c>
    </row>
    <row r="25" spans="2:11" ht="23.25">
      <c r="B25" s="15">
        <v>16</v>
      </c>
      <c r="C25" s="46" t="s">
        <v>78</v>
      </c>
      <c r="D25" s="47" t="s">
        <v>79</v>
      </c>
      <c r="E25" s="24"/>
      <c r="F25" s="16"/>
      <c r="G25" s="16"/>
      <c r="H25" s="24"/>
      <c r="I25" s="16"/>
      <c r="J25" s="16">
        <f t="shared" si="1"/>
        <v>0</v>
      </c>
      <c r="K25" s="5" t="str">
        <f t="shared" si="0"/>
        <v>ไม่ผ่าน</v>
      </c>
    </row>
    <row r="26" spans="2:11" ht="23.25">
      <c r="B26" s="22">
        <v>17</v>
      </c>
      <c r="C26" s="38" t="s">
        <v>80</v>
      </c>
      <c r="D26" s="39" t="s">
        <v>81</v>
      </c>
      <c r="E26" s="24"/>
      <c r="F26" s="16"/>
      <c r="G26" s="16"/>
      <c r="H26" s="24"/>
      <c r="I26" s="16"/>
      <c r="J26" s="16">
        <f t="shared" si="1"/>
        <v>0</v>
      </c>
      <c r="K26" s="5" t="str">
        <f t="shared" si="0"/>
        <v>ไม่ผ่าน</v>
      </c>
    </row>
    <row r="27" spans="2:11" ht="23.25">
      <c r="B27" s="15">
        <v>18</v>
      </c>
      <c r="C27" s="38" t="s">
        <v>82</v>
      </c>
      <c r="D27" s="39" t="s">
        <v>83</v>
      </c>
      <c r="E27" s="24"/>
      <c r="F27" s="16"/>
      <c r="G27" s="16"/>
      <c r="H27" s="24"/>
      <c r="I27" s="16"/>
      <c r="J27" s="16">
        <f t="shared" si="1"/>
        <v>0</v>
      </c>
      <c r="K27" s="5" t="str">
        <f t="shared" si="0"/>
        <v>ไม่ผ่าน</v>
      </c>
    </row>
    <row r="28" spans="2:11" ht="23.25">
      <c r="B28" s="22">
        <v>19</v>
      </c>
      <c r="C28" s="36" t="s">
        <v>84</v>
      </c>
      <c r="D28" s="37" t="s">
        <v>85</v>
      </c>
      <c r="E28" s="24"/>
      <c r="F28" s="16"/>
      <c r="G28" s="16"/>
      <c r="H28" s="24"/>
      <c r="I28" s="16"/>
      <c r="J28" s="16">
        <f t="shared" si="1"/>
        <v>0</v>
      </c>
      <c r="K28" s="5" t="str">
        <f t="shared" si="0"/>
        <v>ไม่ผ่าน</v>
      </c>
    </row>
    <row r="29" spans="2:11" ht="23.25">
      <c r="B29" s="15">
        <v>20</v>
      </c>
      <c r="C29" s="48" t="s">
        <v>86</v>
      </c>
      <c r="D29" s="49" t="s">
        <v>56</v>
      </c>
      <c r="E29" s="24"/>
      <c r="F29" s="16"/>
      <c r="G29" s="16"/>
      <c r="H29" s="24"/>
      <c r="I29" s="16"/>
      <c r="J29" s="16">
        <f t="shared" si="1"/>
        <v>0</v>
      </c>
      <c r="K29" s="5" t="str">
        <f t="shared" si="0"/>
        <v>ไม่ผ่าน</v>
      </c>
    </row>
    <row r="30" spans="2:11" ht="23.25">
      <c r="B30" s="22">
        <v>21</v>
      </c>
      <c r="C30" s="36" t="s">
        <v>87</v>
      </c>
      <c r="D30" s="37" t="s">
        <v>88</v>
      </c>
      <c r="E30" s="24"/>
      <c r="F30" s="16"/>
      <c r="G30" s="16"/>
      <c r="H30" s="24"/>
      <c r="I30" s="16"/>
      <c r="J30" s="16">
        <f t="shared" si="1"/>
        <v>0</v>
      </c>
      <c r="K30" s="5" t="str">
        <f t="shared" si="0"/>
        <v>ไม่ผ่าน</v>
      </c>
    </row>
    <row r="31" spans="2:11" ht="23.25">
      <c r="B31" s="15">
        <v>22</v>
      </c>
      <c r="C31" s="50" t="s">
        <v>89</v>
      </c>
      <c r="D31" s="49" t="s">
        <v>90</v>
      </c>
      <c r="E31" s="24"/>
      <c r="F31" s="16"/>
      <c r="G31" s="16"/>
      <c r="H31" s="24"/>
      <c r="I31" s="16"/>
      <c r="J31" s="16">
        <f t="shared" si="1"/>
        <v>0</v>
      </c>
      <c r="K31" s="5" t="str">
        <f t="shared" si="0"/>
        <v>ไม่ผ่าน</v>
      </c>
    </row>
    <row r="32" spans="2:11" ht="23.25">
      <c r="B32" s="22">
        <v>23</v>
      </c>
      <c r="C32" s="51" t="s">
        <v>91</v>
      </c>
      <c r="D32" s="52" t="s">
        <v>92</v>
      </c>
      <c r="E32" s="24"/>
      <c r="F32" s="16"/>
      <c r="G32" s="24"/>
      <c r="H32" s="16"/>
      <c r="I32" s="16"/>
      <c r="J32" s="16">
        <f t="shared" si="1"/>
        <v>0</v>
      </c>
      <c r="K32" s="5" t="str">
        <f t="shared" si="0"/>
        <v>ไม่ผ่าน</v>
      </c>
    </row>
    <row r="33" spans="2:11" ht="23.25">
      <c r="B33" s="15">
        <v>24</v>
      </c>
      <c r="C33" s="36" t="s">
        <v>93</v>
      </c>
      <c r="D33" s="37" t="s">
        <v>94</v>
      </c>
      <c r="E33" s="24"/>
      <c r="F33" s="16"/>
      <c r="G33" s="16"/>
      <c r="H33" s="24"/>
      <c r="I33" s="16"/>
      <c r="J33" s="16">
        <f t="shared" si="1"/>
        <v>0</v>
      </c>
      <c r="K33" s="5" t="str">
        <f t="shared" si="0"/>
        <v>ไม่ผ่าน</v>
      </c>
    </row>
    <row r="34" spans="2:11" ht="23.25">
      <c r="B34" s="22">
        <v>25</v>
      </c>
      <c r="C34" s="53" t="s">
        <v>95</v>
      </c>
      <c r="D34" s="37" t="s">
        <v>56</v>
      </c>
      <c r="E34" s="24"/>
      <c r="F34" s="16"/>
      <c r="G34" s="24"/>
      <c r="H34" s="16"/>
      <c r="I34" s="16"/>
      <c r="J34" s="16">
        <f t="shared" si="1"/>
        <v>0</v>
      </c>
      <c r="K34" s="5" t="str">
        <f t="shared" si="0"/>
        <v>ไม่ผ่าน</v>
      </c>
    </row>
    <row r="35" spans="2:11" ht="23.25">
      <c r="B35" s="15">
        <v>26</v>
      </c>
      <c r="C35" s="38" t="s">
        <v>96</v>
      </c>
      <c r="D35" s="39" t="s">
        <v>97</v>
      </c>
      <c r="E35" s="24"/>
      <c r="F35" s="16"/>
      <c r="G35" s="16"/>
      <c r="H35" s="24"/>
      <c r="I35" s="16"/>
      <c r="J35" s="16">
        <f t="shared" si="1"/>
        <v>0</v>
      </c>
      <c r="K35" s="5" t="str">
        <f t="shared" si="0"/>
        <v>ไม่ผ่าน</v>
      </c>
    </row>
    <row r="36" spans="2:11" ht="23.25">
      <c r="B36" s="22">
        <v>27</v>
      </c>
      <c r="C36" s="40" t="s">
        <v>98</v>
      </c>
      <c r="D36" s="41" t="s">
        <v>99</v>
      </c>
      <c r="E36" s="24"/>
      <c r="F36" s="16"/>
      <c r="G36" s="16"/>
      <c r="H36" s="24"/>
      <c r="I36" s="16"/>
      <c r="J36" s="16">
        <f t="shared" si="1"/>
        <v>0</v>
      </c>
      <c r="K36" s="5" t="str">
        <f t="shared" si="0"/>
        <v>ไม่ผ่าน</v>
      </c>
    </row>
    <row r="37" spans="2:11" ht="23.25">
      <c r="B37" s="15">
        <v>28</v>
      </c>
      <c r="C37" s="54" t="s">
        <v>100</v>
      </c>
      <c r="D37" s="55" t="s">
        <v>101</v>
      </c>
      <c r="E37" s="24"/>
      <c r="F37" s="16"/>
      <c r="G37" s="24"/>
      <c r="H37" s="16"/>
      <c r="I37" s="16"/>
      <c r="J37" s="16">
        <f>F37+G37+H37+I37</f>
        <v>0</v>
      </c>
      <c r="K37" s="5" t="str">
        <f t="shared" si="0"/>
        <v>ไม่ผ่าน</v>
      </c>
    </row>
    <row r="38" spans="2:11" ht="23.25">
      <c r="B38" s="22">
        <v>29</v>
      </c>
      <c r="C38" s="38" t="s">
        <v>102</v>
      </c>
      <c r="D38" s="39" t="s">
        <v>103</v>
      </c>
      <c r="E38" s="24"/>
      <c r="F38" s="16"/>
      <c r="G38" s="24"/>
      <c r="H38" s="16"/>
      <c r="I38" s="16"/>
      <c r="J38" s="16">
        <f>F38+G38+H38+I38</f>
        <v>0</v>
      </c>
      <c r="K38" s="5" t="str">
        <f t="shared" si="0"/>
        <v>ไม่ผ่าน</v>
      </c>
    </row>
    <row r="39" spans="2:11" ht="23.25">
      <c r="B39" s="15">
        <v>30</v>
      </c>
      <c r="C39" s="56" t="s">
        <v>104</v>
      </c>
      <c r="D39" s="57" t="s">
        <v>105</v>
      </c>
      <c r="E39" s="24"/>
      <c r="F39" s="16"/>
      <c r="G39" s="16"/>
      <c r="H39" s="24"/>
      <c r="I39" s="16"/>
      <c r="J39" s="16">
        <f>F39+G39+H39+I39</f>
        <v>0</v>
      </c>
      <c r="K39" s="5" t="str">
        <f t="shared" si="0"/>
        <v>ไม่ผ่าน</v>
      </c>
    </row>
    <row r="40" spans="2:11" ht="23.25">
      <c r="B40" s="22">
        <v>31</v>
      </c>
      <c r="C40" s="48" t="s">
        <v>106</v>
      </c>
      <c r="D40" s="58" t="s">
        <v>107</v>
      </c>
      <c r="E40" s="24"/>
      <c r="F40" s="16"/>
      <c r="G40" s="24"/>
      <c r="H40" s="16"/>
      <c r="I40" s="16"/>
      <c r="J40" s="16">
        <f>F40+G40+H40+I40</f>
        <v>0</v>
      </c>
      <c r="K40" s="5" t="str">
        <f t="shared" si="0"/>
        <v>ไม่ผ่าน</v>
      </c>
    </row>
    <row r="41" spans="1:11" ht="23.25">
      <c r="A41" t="s">
        <v>17</v>
      </c>
      <c r="B41" s="15">
        <v>32</v>
      </c>
      <c r="C41" s="36" t="s">
        <v>108</v>
      </c>
      <c r="D41" s="37" t="s">
        <v>109</v>
      </c>
      <c r="E41" s="24"/>
      <c r="F41" s="24"/>
      <c r="G41" s="24"/>
      <c r="H41" s="16"/>
      <c r="I41" s="16"/>
      <c r="J41" s="16">
        <f aca="true" t="shared" si="2" ref="J41:J68">F41+G41+H41+I41</f>
        <v>0</v>
      </c>
      <c r="K41" s="5" t="str">
        <f t="shared" si="0"/>
        <v>ไม่ผ่าน</v>
      </c>
    </row>
    <row r="42" spans="2:11" ht="23.25">
      <c r="B42" s="22">
        <v>33</v>
      </c>
      <c r="C42" s="38" t="s">
        <v>110</v>
      </c>
      <c r="D42" s="39" t="s">
        <v>111</v>
      </c>
      <c r="E42" s="24"/>
      <c r="F42" s="16"/>
      <c r="G42" s="24"/>
      <c r="H42" s="16"/>
      <c r="I42" s="16"/>
      <c r="J42" s="16">
        <f t="shared" si="2"/>
        <v>0</v>
      </c>
      <c r="K42" s="5" t="str">
        <f t="shared" si="0"/>
        <v>ไม่ผ่าน</v>
      </c>
    </row>
    <row r="43" spans="2:11" ht="23.25">
      <c r="B43" s="15">
        <v>34</v>
      </c>
      <c r="C43" s="36" t="s">
        <v>112</v>
      </c>
      <c r="D43" s="37" t="s">
        <v>113</v>
      </c>
      <c r="E43" s="24"/>
      <c r="F43" s="16"/>
      <c r="G43" s="24"/>
      <c r="H43" s="16"/>
      <c r="I43" s="16"/>
      <c r="J43" s="16">
        <f t="shared" si="2"/>
        <v>0</v>
      </c>
      <c r="K43" s="5" t="str">
        <f t="shared" si="0"/>
        <v>ไม่ผ่าน</v>
      </c>
    </row>
    <row r="44" spans="2:11" ht="23.25">
      <c r="B44" s="22">
        <v>35</v>
      </c>
      <c r="C44" s="36" t="s">
        <v>75</v>
      </c>
      <c r="D44" s="37" t="s">
        <v>114</v>
      </c>
      <c r="E44" s="24"/>
      <c r="F44" s="16"/>
      <c r="G44" s="16"/>
      <c r="H44" s="24"/>
      <c r="I44" s="16"/>
      <c r="J44" s="16">
        <f t="shared" si="2"/>
        <v>0</v>
      </c>
      <c r="K44" s="5" t="str">
        <f t="shared" si="0"/>
        <v>ไม่ผ่าน</v>
      </c>
    </row>
    <row r="45" spans="1:11" ht="23.25">
      <c r="A45" s="21"/>
      <c r="B45" s="15">
        <v>36</v>
      </c>
      <c r="C45" s="36" t="s">
        <v>115</v>
      </c>
      <c r="D45" s="37" t="s">
        <v>116</v>
      </c>
      <c r="E45" s="24"/>
      <c r="F45" s="16"/>
      <c r="G45" s="16"/>
      <c r="H45" s="24"/>
      <c r="I45" s="16"/>
      <c r="J45" s="16">
        <f t="shared" si="2"/>
        <v>0</v>
      </c>
      <c r="K45" s="5" t="str">
        <f t="shared" si="0"/>
        <v>ไม่ผ่าน</v>
      </c>
    </row>
    <row r="46" spans="2:11" ht="23.25">
      <c r="B46" s="22">
        <v>37</v>
      </c>
      <c r="C46" s="36" t="s">
        <v>117</v>
      </c>
      <c r="D46" s="37" t="s">
        <v>118</v>
      </c>
      <c r="E46" s="24"/>
      <c r="F46" s="16"/>
      <c r="G46" s="24"/>
      <c r="H46" s="16"/>
      <c r="I46" s="16"/>
      <c r="J46" s="16">
        <f t="shared" si="2"/>
        <v>0</v>
      </c>
      <c r="K46" s="5" t="str">
        <f t="shared" si="0"/>
        <v>ไม่ผ่าน</v>
      </c>
    </row>
    <row r="47" spans="2:11" ht="23.25">
      <c r="B47" s="15">
        <v>38</v>
      </c>
      <c r="C47" s="36" t="s">
        <v>119</v>
      </c>
      <c r="D47" s="37" t="s">
        <v>120</v>
      </c>
      <c r="E47" s="24"/>
      <c r="F47" s="16"/>
      <c r="G47" s="24"/>
      <c r="H47" s="16"/>
      <c r="I47" s="16"/>
      <c r="J47" s="16">
        <f t="shared" si="2"/>
        <v>0</v>
      </c>
      <c r="K47" s="5" t="str">
        <f t="shared" si="0"/>
        <v>ไม่ผ่าน</v>
      </c>
    </row>
    <row r="48" spans="2:11" ht="23.25">
      <c r="B48" s="22">
        <v>39</v>
      </c>
      <c r="C48" s="36" t="s">
        <v>121</v>
      </c>
      <c r="D48" s="37" t="s">
        <v>122</v>
      </c>
      <c r="E48" s="24"/>
      <c r="F48" s="16"/>
      <c r="G48" s="24"/>
      <c r="H48" s="16"/>
      <c r="I48" s="16"/>
      <c r="J48" s="16">
        <f t="shared" si="2"/>
        <v>0</v>
      </c>
      <c r="K48" s="5" t="str">
        <f t="shared" si="0"/>
        <v>ไม่ผ่าน</v>
      </c>
    </row>
    <row r="49" spans="2:11" ht="23.25">
      <c r="B49" s="15">
        <v>40</v>
      </c>
      <c r="C49" s="48" t="s">
        <v>123</v>
      </c>
      <c r="D49" s="49" t="s">
        <v>124</v>
      </c>
      <c r="E49" s="24"/>
      <c r="F49" s="16"/>
      <c r="G49" s="24"/>
      <c r="H49" s="16"/>
      <c r="I49" s="16"/>
      <c r="J49" s="16">
        <f t="shared" si="2"/>
        <v>0</v>
      </c>
      <c r="K49" s="5" t="str">
        <f t="shared" si="0"/>
        <v>ไม่ผ่าน</v>
      </c>
    </row>
    <row r="50" spans="2:11" ht="23.25">
      <c r="B50" s="22">
        <v>41</v>
      </c>
      <c r="C50" s="59" t="s">
        <v>125</v>
      </c>
      <c r="D50" s="37" t="s">
        <v>126</v>
      </c>
      <c r="E50" s="24"/>
      <c r="F50" s="16"/>
      <c r="G50" s="24"/>
      <c r="H50" s="16"/>
      <c r="I50" s="16"/>
      <c r="J50" s="16">
        <f t="shared" si="2"/>
        <v>0</v>
      </c>
      <c r="K50" s="5" t="str">
        <f t="shared" si="0"/>
        <v>ไม่ผ่าน</v>
      </c>
    </row>
    <row r="51" spans="2:11" ht="23.25">
      <c r="B51" s="15">
        <v>42</v>
      </c>
      <c r="C51" s="36" t="s">
        <v>127</v>
      </c>
      <c r="D51" s="37" t="s">
        <v>128</v>
      </c>
      <c r="E51" s="24"/>
      <c r="F51" s="16"/>
      <c r="G51" s="24"/>
      <c r="H51" s="16"/>
      <c r="I51" s="16"/>
      <c r="J51" s="16">
        <f t="shared" si="2"/>
        <v>0</v>
      </c>
      <c r="K51" s="5" t="str">
        <f t="shared" si="0"/>
        <v>ไม่ผ่าน</v>
      </c>
    </row>
    <row r="52" spans="2:11" ht="23.25">
      <c r="B52" s="22">
        <v>43</v>
      </c>
      <c r="C52" s="36" t="s">
        <v>129</v>
      </c>
      <c r="D52" s="37" t="s">
        <v>130</v>
      </c>
      <c r="E52" s="24"/>
      <c r="F52" s="16"/>
      <c r="G52" s="24"/>
      <c r="H52" s="16"/>
      <c r="I52" s="16"/>
      <c r="J52" s="16">
        <f t="shared" si="2"/>
        <v>0</v>
      </c>
      <c r="K52" s="5" t="str">
        <f t="shared" si="0"/>
        <v>ไม่ผ่าน</v>
      </c>
    </row>
    <row r="53" spans="2:11" ht="23.25">
      <c r="B53" s="15">
        <v>44</v>
      </c>
      <c r="C53" s="36" t="s">
        <v>131</v>
      </c>
      <c r="D53" s="37" t="s">
        <v>132</v>
      </c>
      <c r="E53" s="24"/>
      <c r="F53" s="16"/>
      <c r="G53" s="24"/>
      <c r="H53" s="24"/>
      <c r="I53" s="16"/>
      <c r="J53" s="16">
        <f t="shared" si="2"/>
        <v>0</v>
      </c>
      <c r="K53" s="5" t="str">
        <f t="shared" si="0"/>
        <v>ไม่ผ่าน</v>
      </c>
    </row>
    <row r="54" spans="2:11" ht="23.25">
      <c r="B54" s="22">
        <v>45</v>
      </c>
      <c r="C54" s="36" t="s">
        <v>133</v>
      </c>
      <c r="D54" s="37" t="s">
        <v>134</v>
      </c>
      <c r="E54" s="24"/>
      <c r="F54" s="16"/>
      <c r="G54" s="24"/>
      <c r="H54" s="16"/>
      <c r="I54" s="16"/>
      <c r="J54" s="16">
        <f t="shared" si="2"/>
        <v>0</v>
      </c>
      <c r="K54" s="5" t="str">
        <f t="shared" si="0"/>
        <v>ไม่ผ่าน</v>
      </c>
    </row>
    <row r="55" spans="2:11" ht="23.25">
      <c r="B55" s="15">
        <v>46</v>
      </c>
      <c r="C55" s="36" t="s">
        <v>135</v>
      </c>
      <c r="D55" s="37" t="s">
        <v>136</v>
      </c>
      <c r="E55" s="24"/>
      <c r="F55" s="16"/>
      <c r="G55" s="24"/>
      <c r="H55" s="16"/>
      <c r="I55" s="16"/>
      <c r="J55" s="16">
        <f t="shared" si="2"/>
        <v>0</v>
      </c>
      <c r="K55" s="5" t="str">
        <f t="shared" si="0"/>
        <v>ไม่ผ่าน</v>
      </c>
    </row>
    <row r="56" spans="2:11" ht="23.25">
      <c r="B56" s="22">
        <v>47</v>
      </c>
      <c r="C56" s="36" t="s">
        <v>137</v>
      </c>
      <c r="D56" s="37" t="s">
        <v>122</v>
      </c>
      <c r="E56" s="24"/>
      <c r="F56" s="16"/>
      <c r="G56" s="24"/>
      <c r="H56" s="16"/>
      <c r="I56" s="16"/>
      <c r="J56" s="16">
        <f t="shared" si="2"/>
        <v>0</v>
      </c>
      <c r="K56" s="5" t="str">
        <f t="shared" si="0"/>
        <v>ไม่ผ่าน</v>
      </c>
    </row>
    <row r="57" spans="2:11" ht="23.25">
      <c r="B57" s="15">
        <v>48</v>
      </c>
      <c r="C57" s="36" t="s">
        <v>138</v>
      </c>
      <c r="D57" s="37" t="s">
        <v>139</v>
      </c>
      <c r="E57" s="24"/>
      <c r="F57" s="16"/>
      <c r="G57" s="24"/>
      <c r="H57" s="24"/>
      <c r="I57" s="16"/>
      <c r="J57" s="16">
        <f t="shared" si="2"/>
        <v>0</v>
      </c>
      <c r="K57" s="5" t="str">
        <f t="shared" si="0"/>
        <v>ไม่ผ่าน</v>
      </c>
    </row>
    <row r="58" spans="2:11" ht="23.25">
      <c r="B58" s="22">
        <v>49</v>
      </c>
      <c r="C58" s="36" t="s">
        <v>140</v>
      </c>
      <c r="D58" s="37" t="s">
        <v>141</v>
      </c>
      <c r="E58" s="24"/>
      <c r="F58" s="16"/>
      <c r="G58" s="24"/>
      <c r="H58" s="24"/>
      <c r="I58" s="16"/>
      <c r="J58" s="16">
        <f t="shared" si="2"/>
        <v>0</v>
      </c>
      <c r="K58" s="5" t="str">
        <f t="shared" si="0"/>
        <v>ไม่ผ่าน</v>
      </c>
    </row>
    <row r="59" spans="2:11" ht="23.25">
      <c r="B59" s="15">
        <v>50</v>
      </c>
      <c r="C59" s="36" t="s">
        <v>142</v>
      </c>
      <c r="D59" s="37" t="s">
        <v>122</v>
      </c>
      <c r="E59" s="24"/>
      <c r="F59" s="16"/>
      <c r="G59" s="24"/>
      <c r="H59" s="16"/>
      <c r="I59" s="16"/>
      <c r="J59" s="16">
        <f t="shared" si="2"/>
        <v>0</v>
      </c>
      <c r="K59" s="5" t="str">
        <f t="shared" si="0"/>
        <v>ไม่ผ่าน</v>
      </c>
    </row>
    <row r="60" spans="2:11" ht="23.25">
      <c r="B60" s="22">
        <v>51</v>
      </c>
      <c r="C60" s="36" t="s">
        <v>143</v>
      </c>
      <c r="D60" s="37" t="s">
        <v>144</v>
      </c>
      <c r="E60" s="24"/>
      <c r="F60" s="16"/>
      <c r="G60" s="24"/>
      <c r="H60" s="24"/>
      <c r="I60" s="16"/>
      <c r="J60" s="16">
        <f t="shared" si="2"/>
        <v>0</v>
      </c>
      <c r="K60" s="5" t="str">
        <f t="shared" si="0"/>
        <v>ไม่ผ่าน</v>
      </c>
    </row>
    <row r="61" spans="2:11" ht="23.25">
      <c r="B61" s="15">
        <v>52</v>
      </c>
      <c r="C61" s="36" t="s">
        <v>145</v>
      </c>
      <c r="D61" s="37" t="s">
        <v>88</v>
      </c>
      <c r="E61" s="24"/>
      <c r="F61" s="16"/>
      <c r="G61" s="24"/>
      <c r="H61" s="24"/>
      <c r="I61" s="16"/>
      <c r="J61" s="16">
        <f t="shared" si="2"/>
        <v>0</v>
      </c>
      <c r="K61" s="5" t="str">
        <f t="shared" si="0"/>
        <v>ไม่ผ่าน</v>
      </c>
    </row>
    <row r="62" spans="2:11" ht="23.25">
      <c r="B62" s="22">
        <v>53</v>
      </c>
      <c r="C62" s="48" t="s">
        <v>146</v>
      </c>
      <c r="D62" s="49" t="s">
        <v>147</v>
      </c>
      <c r="E62" s="24"/>
      <c r="F62" s="16"/>
      <c r="G62" s="16"/>
      <c r="H62" s="24"/>
      <c r="I62" s="24"/>
      <c r="J62" s="16">
        <f t="shared" si="2"/>
        <v>0</v>
      </c>
      <c r="K62" s="5" t="str">
        <f t="shared" si="0"/>
        <v>ไม่ผ่าน</v>
      </c>
    </row>
    <row r="63" spans="2:11" ht="23.25">
      <c r="B63" s="15">
        <v>54</v>
      </c>
      <c r="C63" s="38" t="s">
        <v>148</v>
      </c>
      <c r="D63" s="39" t="s">
        <v>124</v>
      </c>
      <c r="E63" s="24"/>
      <c r="F63" s="16"/>
      <c r="G63" s="16"/>
      <c r="H63" s="24"/>
      <c r="I63" s="16"/>
      <c r="J63" s="16">
        <f t="shared" si="2"/>
        <v>0</v>
      </c>
      <c r="K63" s="5" t="str">
        <f t="shared" si="0"/>
        <v>ไม่ผ่าน</v>
      </c>
    </row>
    <row r="64" spans="2:11" ht="23.25">
      <c r="B64" s="22">
        <v>55</v>
      </c>
      <c r="C64" s="54" t="s">
        <v>149</v>
      </c>
      <c r="D64" s="55" t="s">
        <v>150</v>
      </c>
      <c r="E64" s="24"/>
      <c r="F64" s="16"/>
      <c r="G64" s="16"/>
      <c r="H64" s="24"/>
      <c r="I64" s="16"/>
      <c r="J64" s="16">
        <f t="shared" si="2"/>
        <v>0</v>
      </c>
      <c r="K64" s="5" t="str">
        <f t="shared" si="0"/>
        <v>ไม่ผ่าน</v>
      </c>
    </row>
    <row r="65" spans="2:11" ht="23.25">
      <c r="B65" s="15">
        <v>56</v>
      </c>
      <c r="C65" s="36" t="s">
        <v>151</v>
      </c>
      <c r="D65" s="37" t="s">
        <v>118</v>
      </c>
      <c r="E65" s="24"/>
      <c r="F65" s="16"/>
      <c r="G65" s="24"/>
      <c r="H65" s="16"/>
      <c r="I65" s="16"/>
      <c r="J65" s="16">
        <f t="shared" si="2"/>
        <v>0</v>
      </c>
      <c r="K65" s="5" t="str">
        <f t="shared" si="0"/>
        <v>ไม่ผ่าน</v>
      </c>
    </row>
    <row r="66" spans="2:11" ht="23.25">
      <c r="B66" s="22">
        <v>57</v>
      </c>
      <c r="C66" s="36" t="s">
        <v>152</v>
      </c>
      <c r="D66" s="37" t="s">
        <v>124</v>
      </c>
      <c r="E66" s="24"/>
      <c r="F66" s="16"/>
      <c r="G66" s="16"/>
      <c r="H66" s="24"/>
      <c r="I66" s="16"/>
      <c r="J66" s="16">
        <f t="shared" si="2"/>
        <v>0</v>
      </c>
      <c r="K66" s="5" t="str">
        <f t="shared" si="0"/>
        <v>ไม่ผ่าน</v>
      </c>
    </row>
    <row r="67" spans="2:11" ht="23.25">
      <c r="B67" s="15">
        <v>58</v>
      </c>
      <c r="C67" s="36" t="s">
        <v>153</v>
      </c>
      <c r="D67" s="37" t="s">
        <v>154</v>
      </c>
      <c r="E67" s="24"/>
      <c r="F67" s="16"/>
      <c r="G67" s="16"/>
      <c r="H67" s="24"/>
      <c r="I67" s="16"/>
      <c r="J67" s="16">
        <f t="shared" si="2"/>
        <v>0</v>
      </c>
      <c r="K67" s="5" t="str">
        <f t="shared" si="0"/>
        <v>ไม่ผ่าน</v>
      </c>
    </row>
    <row r="68" spans="2:11" ht="23.25">
      <c r="B68" s="22">
        <v>59</v>
      </c>
      <c r="C68" s="36" t="s">
        <v>155</v>
      </c>
      <c r="D68" s="60" t="s">
        <v>156</v>
      </c>
      <c r="E68" s="24"/>
      <c r="F68" s="16"/>
      <c r="G68" s="16"/>
      <c r="H68" s="24"/>
      <c r="I68" s="16"/>
      <c r="J68" s="16">
        <f t="shared" si="2"/>
        <v>0</v>
      </c>
      <c r="K68" s="18" t="str">
        <f t="shared" si="0"/>
        <v>ไม่ผ่าน</v>
      </c>
    </row>
    <row r="69" spans="3:4" ht="23.25">
      <c r="C69" s="6"/>
      <c r="D69" s="6"/>
    </row>
    <row r="70" spans="3:4" ht="23.25">
      <c r="C70" s="3"/>
      <c r="D70" s="3"/>
    </row>
  </sheetData>
  <sheetProtection/>
  <mergeCells count="8">
    <mergeCell ref="E7:I7"/>
    <mergeCell ref="K7:K9"/>
    <mergeCell ref="F8:I8"/>
    <mergeCell ref="B1:K1"/>
    <mergeCell ref="B2:K2"/>
    <mergeCell ref="B4:K4"/>
    <mergeCell ref="B7:B9"/>
    <mergeCell ref="C7:D9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7"/>
  <sheetViews>
    <sheetView zoomScalePageLayoutView="0" workbookViewId="0" topLeftCell="M3">
      <selection activeCell="W8" sqref="W8:Z67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5" max="5" width="4.421875" style="9" customWidth="1"/>
    <col min="6" max="9" width="4.00390625" style="9" customWidth="1"/>
    <col min="10" max="11" width="3.421875" style="9" customWidth="1"/>
    <col min="12" max="12" width="4.57421875" style="9" customWidth="1"/>
    <col min="13" max="13" width="9.57421875" style="9" customWidth="1"/>
    <col min="14" max="14" width="11.7109375" style="0" customWidth="1"/>
    <col min="15" max="18" width="5.00390625" style="0" customWidth="1"/>
    <col min="19" max="19" width="4.28125" style="0" customWidth="1"/>
    <col min="20" max="20" width="4.7109375" style="0" customWidth="1"/>
    <col min="21" max="21" width="9.140625" style="0" customWidth="1"/>
    <col min="22" max="22" width="9.421875" style="0" customWidth="1"/>
    <col min="23" max="23" width="4.7109375" style="0" customWidth="1"/>
    <col min="24" max="24" width="5.140625" style="0" customWidth="1"/>
    <col min="25" max="25" width="4.28125" style="0" customWidth="1"/>
    <col min="26" max="26" width="4.421875" style="0" customWidth="1"/>
    <col min="27" max="27" width="3.8515625" style="0" customWidth="1"/>
  </cols>
  <sheetData>
    <row r="1" spans="2:29" ht="23.25">
      <c r="B1" s="80" t="s">
        <v>45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2:29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2:14" ht="23.25">
      <c r="B3" s="13"/>
      <c r="C3" s="13"/>
      <c r="D3" s="13"/>
      <c r="E3" s="13"/>
      <c r="F3" s="25"/>
      <c r="G3" s="25"/>
      <c r="H3" s="30"/>
      <c r="I3" s="30"/>
      <c r="J3" s="25"/>
      <c r="K3" s="13"/>
      <c r="L3" s="13"/>
      <c r="M3" s="13"/>
      <c r="N3" s="13"/>
    </row>
    <row r="4" spans="2:14" ht="13.5" customHeight="1">
      <c r="B4" s="3"/>
      <c r="C4" s="3"/>
      <c r="D4" s="3"/>
      <c r="E4" s="13"/>
      <c r="F4" s="25"/>
      <c r="G4" s="25"/>
      <c r="H4" s="30"/>
      <c r="I4" s="30"/>
      <c r="J4" s="25"/>
      <c r="K4" s="13"/>
      <c r="L4" s="13"/>
      <c r="M4" s="13"/>
      <c r="N4" s="1"/>
    </row>
    <row r="5" spans="2:29" ht="24.75" customHeight="1">
      <c r="B5" s="82" t="s">
        <v>0</v>
      </c>
      <c r="C5" s="83" t="s">
        <v>1</v>
      </c>
      <c r="D5" s="84"/>
      <c r="E5" s="95" t="s">
        <v>20</v>
      </c>
      <c r="F5" s="96"/>
      <c r="G5" s="96"/>
      <c r="H5" s="96"/>
      <c r="I5" s="96"/>
      <c r="J5" s="96"/>
      <c r="K5" s="96"/>
      <c r="L5" s="99" t="s">
        <v>8</v>
      </c>
      <c r="M5" s="101" t="s">
        <v>9</v>
      </c>
      <c r="N5" s="98" t="s">
        <v>2</v>
      </c>
      <c r="O5" s="95" t="s">
        <v>21</v>
      </c>
      <c r="P5" s="96"/>
      <c r="Q5" s="96"/>
      <c r="R5" s="96"/>
      <c r="S5" s="96"/>
      <c r="T5" s="99" t="s">
        <v>8</v>
      </c>
      <c r="U5" s="101" t="s">
        <v>9</v>
      </c>
      <c r="V5" s="98" t="s">
        <v>2</v>
      </c>
      <c r="W5" s="95" t="s">
        <v>22</v>
      </c>
      <c r="X5" s="96"/>
      <c r="Y5" s="96"/>
      <c r="Z5" s="96"/>
      <c r="AA5" s="99" t="s">
        <v>8</v>
      </c>
      <c r="AB5" s="101" t="s">
        <v>9</v>
      </c>
      <c r="AC5" s="98" t="s">
        <v>2</v>
      </c>
    </row>
    <row r="6" spans="2:29" ht="86.25" customHeight="1">
      <c r="B6" s="82"/>
      <c r="C6" s="85"/>
      <c r="D6" s="86"/>
      <c r="E6" s="14" t="s">
        <v>6</v>
      </c>
      <c r="F6" s="14" t="s">
        <v>7</v>
      </c>
      <c r="G6" s="14" t="s">
        <v>12</v>
      </c>
      <c r="H6" s="14" t="s">
        <v>19</v>
      </c>
      <c r="I6" s="14" t="s">
        <v>13</v>
      </c>
      <c r="J6" s="14" t="s">
        <v>24</v>
      </c>
      <c r="K6" s="14" t="s">
        <v>31</v>
      </c>
      <c r="L6" s="100"/>
      <c r="M6" s="102"/>
      <c r="N6" s="98"/>
      <c r="O6" s="14" t="s">
        <v>6</v>
      </c>
      <c r="P6" s="14" t="s">
        <v>7</v>
      </c>
      <c r="Q6" s="14" t="s">
        <v>12</v>
      </c>
      <c r="R6" s="14" t="s">
        <v>19</v>
      </c>
      <c r="S6" s="14" t="s">
        <v>13</v>
      </c>
      <c r="T6" s="100"/>
      <c r="U6" s="102"/>
      <c r="V6" s="98"/>
      <c r="W6" s="14" t="s">
        <v>6</v>
      </c>
      <c r="X6" s="14" t="s">
        <v>7</v>
      </c>
      <c r="Y6" s="14" t="s">
        <v>12</v>
      </c>
      <c r="Z6" s="14" t="s">
        <v>19</v>
      </c>
      <c r="AA6" s="100"/>
      <c r="AB6" s="102"/>
      <c r="AC6" s="98"/>
    </row>
    <row r="7" spans="2:29" ht="25.5" customHeight="1">
      <c r="B7" s="82"/>
      <c r="C7" s="87"/>
      <c r="D7" s="88"/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28</v>
      </c>
      <c r="M7" s="7">
        <v>4</v>
      </c>
      <c r="N7" s="98"/>
      <c r="O7" s="4">
        <v>4</v>
      </c>
      <c r="P7" s="4">
        <v>4</v>
      </c>
      <c r="Q7" s="4">
        <v>4</v>
      </c>
      <c r="R7" s="4">
        <v>4</v>
      </c>
      <c r="S7" s="4">
        <v>4</v>
      </c>
      <c r="T7" s="4">
        <v>20</v>
      </c>
      <c r="U7" s="7">
        <v>4</v>
      </c>
      <c r="V7" s="98"/>
      <c r="W7" s="4">
        <v>4</v>
      </c>
      <c r="X7" s="4">
        <v>4</v>
      </c>
      <c r="Y7" s="4">
        <v>4</v>
      </c>
      <c r="Z7" s="4">
        <v>4</v>
      </c>
      <c r="AA7" s="4">
        <v>16</v>
      </c>
      <c r="AB7" s="7">
        <v>4</v>
      </c>
      <c r="AC7" s="98"/>
    </row>
    <row r="8" spans="2:30" ht="23.25">
      <c r="B8" s="22">
        <v>1</v>
      </c>
      <c r="C8" s="36" t="s">
        <v>49</v>
      </c>
      <c r="D8" s="37" t="s">
        <v>50</v>
      </c>
      <c r="E8" s="75"/>
      <c r="F8" s="75"/>
      <c r="G8" s="75"/>
      <c r="H8" s="75"/>
      <c r="I8" s="75"/>
      <c r="J8" s="75"/>
      <c r="K8" s="75"/>
      <c r="L8" s="20">
        <f>SUM(E8:K8)</f>
        <v>0</v>
      </c>
      <c r="M8" s="77">
        <f>L8/7</f>
        <v>0</v>
      </c>
      <c r="N8" s="5" t="str">
        <f>IF(M8&gt;=3.51,"ดีเยี่ยม",IF(M8&gt;=2.51,"ดี",IF(M8&gt;=1.51,"พอใช้",IF(M8&gt;=0,"ควรปรับปรุง",))))</f>
        <v>ควรปรับปรุง</v>
      </c>
      <c r="O8" s="75"/>
      <c r="P8" s="75"/>
      <c r="Q8" s="75"/>
      <c r="R8" s="75"/>
      <c r="S8" s="75"/>
      <c r="T8" s="20">
        <f>SUM(O8:S8)</f>
        <v>0</v>
      </c>
      <c r="U8" s="8">
        <f>T8/5</f>
        <v>0</v>
      </c>
      <c r="V8" s="5" t="str">
        <f>IF(U8&gt;=3.51,"ดีเยี่ยม",IF(U8&gt;=2.51,"ดี",IF(U8&gt;=1.51,"พอใช้",IF(U8&gt;=0,"ควรปรับปรุง",))))</f>
        <v>ควรปรับปรุง</v>
      </c>
      <c r="W8" s="75"/>
      <c r="X8" s="75"/>
      <c r="Y8" s="75"/>
      <c r="Z8" s="75"/>
      <c r="AA8" s="20">
        <f>SUM(W8:Z8)</f>
        <v>0</v>
      </c>
      <c r="AB8" s="8">
        <f>AA8/4</f>
        <v>0</v>
      </c>
      <c r="AC8" s="5" t="str">
        <f>IF(AB8&gt;=3.51,"ดีเยี่ยม",IF(AB8&gt;=2.51,"ดี",IF(AB8&gt;=1.51,"พอใช้",IF(AB8&gt;=0,"ควรปรับปรุง",))))</f>
        <v>ควรปรับปรุง</v>
      </c>
      <c r="AD8" s="76"/>
    </row>
    <row r="9" spans="2:30" ht="23.25">
      <c r="B9" s="15">
        <v>2</v>
      </c>
      <c r="C9" s="36" t="s">
        <v>51</v>
      </c>
      <c r="D9" s="37" t="s">
        <v>52</v>
      </c>
      <c r="E9" s="75"/>
      <c r="F9" s="75"/>
      <c r="G9" s="75"/>
      <c r="H9" s="75"/>
      <c r="I9" s="75"/>
      <c r="J9" s="75"/>
      <c r="K9" s="75"/>
      <c r="L9" s="20">
        <f aca="true" t="shared" si="0" ref="L9:L66">SUM(E9:K9)</f>
        <v>0</v>
      </c>
      <c r="M9" s="77">
        <f aca="true" t="shared" si="1" ref="M9:M66">L9/7</f>
        <v>0</v>
      </c>
      <c r="N9" s="5" t="str">
        <f aca="true" t="shared" si="2" ref="N9:N66">IF(M9&gt;=3.51,"ดีเยี่ยม",IF(M9&gt;=2.51,"ดี",IF(M9&gt;=1.51,"พอใช้",IF(M9&gt;=0,"ควรปรับปรุง",))))</f>
        <v>ควรปรับปรุง</v>
      </c>
      <c r="O9" s="75"/>
      <c r="P9" s="75"/>
      <c r="Q9" s="75"/>
      <c r="R9" s="75"/>
      <c r="S9" s="75"/>
      <c r="T9" s="20">
        <f aca="true" t="shared" si="3" ref="T9:T66">SUM(O9:S9)</f>
        <v>0</v>
      </c>
      <c r="U9" s="8">
        <f aca="true" t="shared" si="4" ref="U9:U66">T9/5</f>
        <v>0</v>
      </c>
      <c r="V9" s="5" t="str">
        <f aca="true" t="shared" si="5" ref="V9:V66">IF(U9&gt;=3.51,"ดีเยี่ยม",IF(U9&gt;=2.51,"ดี",IF(U9&gt;=1.51,"พอใช้",IF(U9&gt;=0,"ควรปรับปรุง",))))</f>
        <v>ควรปรับปรุง</v>
      </c>
      <c r="W9" s="75"/>
      <c r="X9" s="75"/>
      <c r="Y9" s="75"/>
      <c r="Z9" s="75"/>
      <c r="AA9" s="20">
        <f aca="true" t="shared" si="6" ref="AA9:AA66">SUM(W9:Z9)</f>
        <v>0</v>
      </c>
      <c r="AB9" s="8">
        <f aca="true" t="shared" si="7" ref="AB9:AB66">AA9/4</f>
        <v>0</v>
      </c>
      <c r="AC9" s="5" t="str">
        <f aca="true" t="shared" si="8" ref="AC9:AC66">IF(AB9&gt;=3.51,"ดีเยี่ยม",IF(AB9&gt;=2.51,"ดี",IF(AB9&gt;=1.51,"พอใช้",IF(AB9&gt;=0,"ควรปรับปรุง",))))</f>
        <v>ควรปรับปรุง</v>
      </c>
      <c r="AD9" s="76"/>
    </row>
    <row r="10" spans="2:30" ht="23.25">
      <c r="B10" s="22">
        <v>3</v>
      </c>
      <c r="C10" s="36" t="s">
        <v>53</v>
      </c>
      <c r="D10" s="37" t="s">
        <v>54</v>
      </c>
      <c r="E10" s="75"/>
      <c r="F10" s="75"/>
      <c r="G10" s="75"/>
      <c r="H10" s="75"/>
      <c r="I10" s="75"/>
      <c r="J10" s="75"/>
      <c r="K10" s="75"/>
      <c r="L10" s="20">
        <f t="shared" si="0"/>
        <v>0</v>
      </c>
      <c r="M10" s="77">
        <f t="shared" si="1"/>
        <v>0</v>
      </c>
      <c r="N10" s="5" t="str">
        <f t="shared" si="2"/>
        <v>ควรปรับปรุง</v>
      </c>
      <c r="O10" s="75"/>
      <c r="P10" s="75"/>
      <c r="Q10" s="75"/>
      <c r="R10" s="75"/>
      <c r="S10" s="75"/>
      <c r="T10" s="20">
        <f t="shared" si="3"/>
        <v>0</v>
      </c>
      <c r="U10" s="8">
        <f t="shared" si="4"/>
        <v>0</v>
      </c>
      <c r="V10" s="5" t="str">
        <f t="shared" si="5"/>
        <v>ควรปรับปรุง</v>
      </c>
      <c r="W10" s="75"/>
      <c r="X10" s="75"/>
      <c r="Y10" s="75"/>
      <c r="Z10" s="75"/>
      <c r="AA10" s="20">
        <f t="shared" si="6"/>
        <v>0</v>
      </c>
      <c r="AB10" s="8">
        <f t="shared" si="7"/>
        <v>0</v>
      </c>
      <c r="AC10" s="5" t="str">
        <f t="shared" si="8"/>
        <v>ควรปรับปรุง</v>
      </c>
      <c r="AD10" s="76"/>
    </row>
    <row r="11" spans="2:30" ht="23.25">
      <c r="B11" s="15">
        <v>4</v>
      </c>
      <c r="C11" s="36" t="s">
        <v>55</v>
      </c>
      <c r="D11" s="37" t="s">
        <v>56</v>
      </c>
      <c r="E11" s="75"/>
      <c r="F11" s="75"/>
      <c r="G11" s="75"/>
      <c r="H11" s="75"/>
      <c r="I11" s="75"/>
      <c r="J11" s="75"/>
      <c r="K11" s="75"/>
      <c r="L11" s="20">
        <f t="shared" si="0"/>
        <v>0</v>
      </c>
      <c r="M11" s="77">
        <f t="shared" si="1"/>
        <v>0</v>
      </c>
      <c r="N11" s="5" t="str">
        <f t="shared" si="2"/>
        <v>ควรปรับปรุง</v>
      </c>
      <c r="O11" s="75"/>
      <c r="P11" s="75"/>
      <c r="Q11" s="75"/>
      <c r="R11" s="75"/>
      <c r="S11" s="75"/>
      <c r="T11" s="20">
        <f t="shared" si="3"/>
        <v>0</v>
      </c>
      <c r="U11" s="8">
        <f t="shared" si="4"/>
        <v>0</v>
      </c>
      <c r="V11" s="5" t="str">
        <f t="shared" si="5"/>
        <v>ควรปรับปรุง</v>
      </c>
      <c r="W11" s="75"/>
      <c r="X11" s="75"/>
      <c r="Y11" s="75"/>
      <c r="Z11" s="75"/>
      <c r="AA11" s="20">
        <f t="shared" si="6"/>
        <v>0</v>
      </c>
      <c r="AB11" s="8">
        <f t="shared" si="7"/>
        <v>0</v>
      </c>
      <c r="AC11" s="5" t="str">
        <f t="shared" si="8"/>
        <v>ควรปรับปรุง</v>
      </c>
      <c r="AD11" s="76"/>
    </row>
    <row r="12" spans="2:30" ht="23.25">
      <c r="B12" s="22">
        <v>5</v>
      </c>
      <c r="C12" s="36" t="s">
        <v>57</v>
      </c>
      <c r="D12" s="37" t="s">
        <v>58</v>
      </c>
      <c r="E12" s="75"/>
      <c r="F12" s="75"/>
      <c r="G12" s="75"/>
      <c r="H12" s="75"/>
      <c r="I12" s="75"/>
      <c r="J12" s="75"/>
      <c r="K12" s="75"/>
      <c r="L12" s="20">
        <f t="shared" si="0"/>
        <v>0</v>
      </c>
      <c r="M12" s="77">
        <f t="shared" si="1"/>
        <v>0</v>
      </c>
      <c r="N12" s="5" t="str">
        <f t="shared" si="2"/>
        <v>ควรปรับปรุง</v>
      </c>
      <c r="O12" s="75"/>
      <c r="P12" s="75"/>
      <c r="Q12" s="75"/>
      <c r="R12" s="75"/>
      <c r="S12" s="75"/>
      <c r="T12" s="20">
        <f t="shared" si="3"/>
        <v>0</v>
      </c>
      <c r="U12" s="8">
        <f t="shared" si="4"/>
        <v>0</v>
      </c>
      <c r="V12" s="5" t="str">
        <f t="shared" si="5"/>
        <v>ควรปรับปรุง</v>
      </c>
      <c r="W12" s="75"/>
      <c r="X12" s="75"/>
      <c r="Y12" s="75"/>
      <c r="Z12" s="75"/>
      <c r="AA12" s="20">
        <f t="shared" si="6"/>
        <v>0</v>
      </c>
      <c r="AB12" s="8">
        <f t="shared" si="7"/>
        <v>0</v>
      </c>
      <c r="AC12" s="5" t="str">
        <f t="shared" si="8"/>
        <v>ควรปรับปรุง</v>
      </c>
      <c r="AD12" s="76"/>
    </row>
    <row r="13" spans="2:30" ht="23.25">
      <c r="B13" s="15">
        <v>6</v>
      </c>
      <c r="C13" s="38" t="s">
        <v>59</v>
      </c>
      <c r="D13" s="39" t="s">
        <v>60</v>
      </c>
      <c r="E13" s="75"/>
      <c r="F13" s="75"/>
      <c r="G13" s="75"/>
      <c r="H13" s="75"/>
      <c r="I13" s="75"/>
      <c r="J13" s="75"/>
      <c r="K13" s="75"/>
      <c r="L13" s="20">
        <f t="shared" si="0"/>
        <v>0</v>
      </c>
      <c r="M13" s="77">
        <f t="shared" si="1"/>
        <v>0</v>
      </c>
      <c r="N13" s="5" t="str">
        <f t="shared" si="2"/>
        <v>ควรปรับปรุง</v>
      </c>
      <c r="O13" s="75"/>
      <c r="P13" s="75"/>
      <c r="Q13" s="75"/>
      <c r="R13" s="75"/>
      <c r="S13" s="75"/>
      <c r="T13" s="20">
        <f t="shared" si="3"/>
        <v>0</v>
      </c>
      <c r="U13" s="8">
        <f t="shared" si="4"/>
        <v>0</v>
      </c>
      <c r="V13" s="5" t="str">
        <f t="shared" si="5"/>
        <v>ควรปรับปรุง</v>
      </c>
      <c r="W13" s="75"/>
      <c r="X13" s="75"/>
      <c r="Y13" s="75"/>
      <c r="Z13" s="75"/>
      <c r="AA13" s="20">
        <f t="shared" si="6"/>
        <v>0</v>
      </c>
      <c r="AB13" s="8">
        <f t="shared" si="7"/>
        <v>0</v>
      </c>
      <c r="AC13" s="5" t="str">
        <f t="shared" si="8"/>
        <v>ควรปรับปรุง</v>
      </c>
      <c r="AD13" s="76"/>
    </row>
    <row r="14" spans="2:30" ht="23.25">
      <c r="B14" s="22">
        <v>7</v>
      </c>
      <c r="C14" s="40" t="s">
        <v>61</v>
      </c>
      <c r="D14" s="41" t="s">
        <v>62</v>
      </c>
      <c r="E14" s="75"/>
      <c r="F14" s="75"/>
      <c r="G14" s="75"/>
      <c r="H14" s="75"/>
      <c r="I14" s="75"/>
      <c r="J14" s="75"/>
      <c r="K14" s="75"/>
      <c r="L14" s="20">
        <f t="shared" si="0"/>
        <v>0</v>
      </c>
      <c r="M14" s="77">
        <f t="shared" si="1"/>
        <v>0</v>
      </c>
      <c r="N14" s="5" t="str">
        <f t="shared" si="2"/>
        <v>ควรปรับปรุง</v>
      </c>
      <c r="O14" s="75"/>
      <c r="P14" s="75"/>
      <c r="Q14" s="75"/>
      <c r="R14" s="75"/>
      <c r="S14" s="75"/>
      <c r="T14" s="20">
        <f t="shared" si="3"/>
        <v>0</v>
      </c>
      <c r="U14" s="8">
        <f t="shared" si="4"/>
        <v>0</v>
      </c>
      <c r="V14" s="5" t="str">
        <f t="shared" si="5"/>
        <v>ควรปรับปรุง</v>
      </c>
      <c r="W14" s="75"/>
      <c r="X14" s="75"/>
      <c r="Y14" s="75"/>
      <c r="Z14" s="75"/>
      <c r="AA14" s="20">
        <f t="shared" si="6"/>
        <v>0</v>
      </c>
      <c r="AB14" s="8">
        <f t="shared" si="7"/>
        <v>0</v>
      </c>
      <c r="AC14" s="5" t="str">
        <f t="shared" si="8"/>
        <v>ควรปรับปรุง</v>
      </c>
      <c r="AD14" s="76"/>
    </row>
    <row r="15" spans="2:30" ht="23.25">
      <c r="B15" s="15">
        <v>8</v>
      </c>
      <c r="C15" s="36" t="s">
        <v>63</v>
      </c>
      <c r="D15" s="37" t="s">
        <v>64</v>
      </c>
      <c r="E15" s="75"/>
      <c r="F15" s="75"/>
      <c r="G15" s="75"/>
      <c r="H15" s="75"/>
      <c r="I15" s="75"/>
      <c r="J15" s="75"/>
      <c r="K15" s="75"/>
      <c r="L15" s="20">
        <f t="shared" si="0"/>
        <v>0</v>
      </c>
      <c r="M15" s="77">
        <f t="shared" si="1"/>
        <v>0</v>
      </c>
      <c r="N15" s="5" t="str">
        <f t="shared" si="2"/>
        <v>ควรปรับปรุง</v>
      </c>
      <c r="O15" s="75"/>
      <c r="P15" s="75"/>
      <c r="Q15" s="75"/>
      <c r="R15" s="75"/>
      <c r="S15" s="75"/>
      <c r="T15" s="20">
        <f t="shared" si="3"/>
        <v>0</v>
      </c>
      <c r="U15" s="8">
        <f t="shared" si="4"/>
        <v>0</v>
      </c>
      <c r="V15" s="5" t="str">
        <f t="shared" si="5"/>
        <v>ควรปรับปรุง</v>
      </c>
      <c r="W15" s="75"/>
      <c r="X15" s="75"/>
      <c r="Y15" s="75"/>
      <c r="Z15" s="75"/>
      <c r="AA15" s="20">
        <f t="shared" si="6"/>
        <v>0</v>
      </c>
      <c r="AB15" s="8">
        <f t="shared" si="7"/>
        <v>0</v>
      </c>
      <c r="AC15" s="5" t="str">
        <f t="shared" si="8"/>
        <v>ควรปรับปรุง</v>
      </c>
      <c r="AD15" s="76"/>
    </row>
    <row r="16" spans="2:30" ht="23.25">
      <c r="B16" s="22">
        <v>9</v>
      </c>
      <c r="C16" s="36" t="s">
        <v>65</v>
      </c>
      <c r="D16" s="37" t="s">
        <v>66</v>
      </c>
      <c r="E16" s="75"/>
      <c r="F16" s="75"/>
      <c r="G16" s="75"/>
      <c r="H16" s="75"/>
      <c r="I16" s="75"/>
      <c r="J16" s="75"/>
      <c r="K16" s="75"/>
      <c r="L16" s="20">
        <f t="shared" si="0"/>
        <v>0</v>
      </c>
      <c r="M16" s="77">
        <f t="shared" si="1"/>
        <v>0</v>
      </c>
      <c r="N16" s="5" t="str">
        <f t="shared" si="2"/>
        <v>ควรปรับปรุง</v>
      </c>
      <c r="O16" s="75"/>
      <c r="P16" s="75"/>
      <c r="Q16" s="75"/>
      <c r="R16" s="75"/>
      <c r="S16" s="75"/>
      <c r="T16" s="20">
        <f t="shared" si="3"/>
        <v>0</v>
      </c>
      <c r="U16" s="8">
        <f t="shared" si="4"/>
        <v>0</v>
      </c>
      <c r="V16" s="5" t="str">
        <f t="shared" si="5"/>
        <v>ควรปรับปรุง</v>
      </c>
      <c r="W16" s="75"/>
      <c r="X16" s="75"/>
      <c r="Y16" s="75"/>
      <c r="Z16" s="75"/>
      <c r="AA16" s="20">
        <f t="shared" si="6"/>
        <v>0</v>
      </c>
      <c r="AB16" s="8">
        <f t="shared" si="7"/>
        <v>0</v>
      </c>
      <c r="AC16" s="5" t="str">
        <f t="shared" si="8"/>
        <v>ควรปรับปรุง</v>
      </c>
      <c r="AD16" s="76"/>
    </row>
    <row r="17" spans="2:30" ht="23.25">
      <c r="B17" s="15">
        <v>10</v>
      </c>
      <c r="C17" s="42" t="s">
        <v>67</v>
      </c>
      <c r="D17" s="43" t="s">
        <v>68</v>
      </c>
      <c r="E17" s="75"/>
      <c r="F17" s="75"/>
      <c r="G17" s="75"/>
      <c r="H17" s="75"/>
      <c r="I17" s="75"/>
      <c r="J17" s="75"/>
      <c r="K17" s="75"/>
      <c r="L17" s="20">
        <f t="shared" si="0"/>
        <v>0</v>
      </c>
      <c r="M17" s="77">
        <f t="shared" si="1"/>
        <v>0</v>
      </c>
      <c r="N17" s="5" t="str">
        <f t="shared" si="2"/>
        <v>ควรปรับปรุง</v>
      </c>
      <c r="O17" s="75"/>
      <c r="P17" s="75"/>
      <c r="Q17" s="75"/>
      <c r="R17" s="75"/>
      <c r="S17" s="75"/>
      <c r="T17" s="20">
        <f t="shared" si="3"/>
        <v>0</v>
      </c>
      <c r="U17" s="8">
        <f t="shared" si="4"/>
        <v>0</v>
      </c>
      <c r="V17" s="5" t="str">
        <f t="shared" si="5"/>
        <v>ควรปรับปรุง</v>
      </c>
      <c r="W17" s="75"/>
      <c r="X17" s="75"/>
      <c r="Y17" s="75"/>
      <c r="Z17" s="75"/>
      <c r="AA17" s="20">
        <f t="shared" si="6"/>
        <v>0</v>
      </c>
      <c r="AB17" s="8">
        <f t="shared" si="7"/>
        <v>0</v>
      </c>
      <c r="AC17" s="5" t="str">
        <f t="shared" si="8"/>
        <v>ควรปรับปรุง</v>
      </c>
      <c r="AD17" s="76"/>
    </row>
    <row r="18" spans="2:30" ht="23.25">
      <c r="B18" s="22">
        <v>11</v>
      </c>
      <c r="C18" s="36" t="s">
        <v>69</v>
      </c>
      <c r="D18" s="37" t="s">
        <v>70</v>
      </c>
      <c r="E18" s="75"/>
      <c r="F18" s="75"/>
      <c r="G18" s="75"/>
      <c r="H18" s="75"/>
      <c r="I18" s="75"/>
      <c r="J18" s="75"/>
      <c r="K18" s="75"/>
      <c r="L18" s="20">
        <f t="shared" si="0"/>
        <v>0</v>
      </c>
      <c r="M18" s="77">
        <f t="shared" si="1"/>
        <v>0</v>
      </c>
      <c r="N18" s="5" t="str">
        <f t="shared" si="2"/>
        <v>ควรปรับปรุง</v>
      </c>
      <c r="O18" s="75"/>
      <c r="P18" s="75"/>
      <c r="Q18" s="75"/>
      <c r="R18" s="75"/>
      <c r="S18" s="75"/>
      <c r="T18" s="20">
        <f t="shared" si="3"/>
        <v>0</v>
      </c>
      <c r="U18" s="8">
        <f t="shared" si="4"/>
        <v>0</v>
      </c>
      <c r="V18" s="5" t="str">
        <f t="shared" si="5"/>
        <v>ควรปรับปรุง</v>
      </c>
      <c r="W18" s="75"/>
      <c r="X18" s="75"/>
      <c r="Y18" s="75"/>
      <c r="Z18" s="75"/>
      <c r="AA18" s="20">
        <f t="shared" si="6"/>
        <v>0</v>
      </c>
      <c r="AB18" s="8">
        <f t="shared" si="7"/>
        <v>0</v>
      </c>
      <c r="AC18" s="5" t="str">
        <f t="shared" si="8"/>
        <v>ควรปรับปรุง</v>
      </c>
      <c r="AD18" s="76"/>
    </row>
    <row r="19" spans="2:30" ht="23.25">
      <c r="B19" s="15">
        <v>12</v>
      </c>
      <c r="C19" s="36" t="s">
        <v>71</v>
      </c>
      <c r="D19" s="37" t="s">
        <v>72</v>
      </c>
      <c r="E19" s="75"/>
      <c r="F19" s="75"/>
      <c r="G19" s="75"/>
      <c r="H19" s="75"/>
      <c r="I19" s="75"/>
      <c r="J19" s="75"/>
      <c r="K19" s="75"/>
      <c r="L19" s="20">
        <f t="shared" si="0"/>
        <v>0</v>
      </c>
      <c r="M19" s="77">
        <f t="shared" si="1"/>
        <v>0</v>
      </c>
      <c r="N19" s="5" t="str">
        <f t="shared" si="2"/>
        <v>ควรปรับปรุง</v>
      </c>
      <c r="O19" s="75"/>
      <c r="P19" s="75"/>
      <c r="Q19" s="75"/>
      <c r="R19" s="75"/>
      <c r="S19" s="75"/>
      <c r="T19" s="20">
        <f t="shared" si="3"/>
        <v>0</v>
      </c>
      <c r="U19" s="8">
        <f t="shared" si="4"/>
        <v>0</v>
      </c>
      <c r="V19" s="5" t="str">
        <f t="shared" si="5"/>
        <v>ควรปรับปรุง</v>
      </c>
      <c r="W19" s="75"/>
      <c r="X19" s="75"/>
      <c r="Y19" s="75"/>
      <c r="Z19" s="75"/>
      <c r="AA19" s="20">
        <f t="shared" si="6"/>
        <v>0</v>
      </c>
      <c r="AB19" s="8">
        <f t="shared" si="7"/>
        <v>0</v>
      </c>
      <c r="AC19" s="5" t="str">
        <f t="shared" si="8"/>
        <v>ควรปรับปรุง</v>
      </c>
      <c r="AD19" s="76"/>
    </row>
    <row r="20" spans="2:30" ht="23.25">
      <c r="B20" s="22">
        <v>13</v>
      </c>
      <c r="C20" s="36" t="s">
        <v>73</v>
      </c>
      <c r="D20" s="37" t="s">
        <v>74</v>
      </c>
      <c r="E20" s="75"/>
      <c r="F20" s="75"/>
      <c r="G20" s="75"/>
      <c r="H20" s="75"/>
      <c r="I20" s="75"/>
      <c r="J20" s="75"/>
      <c r="K20" s="75"/>
      <c r="L20" s="20">
        <f t="shared" si="0"/>
        <v>0</v>
      </c>
      <c r="M20" s="77">
        <f t="shared" si="1"/>
        <v>0</v>
      </c>
      <c r="N20" s="5" t="str">
        <f t="shared" si="2"/>
        <v>ควรปรับปรุง</v>
      </c>
      <c r="O20" s="75"/>
      <c r="P20" s="75"/>
      <c r="Q20" s="75"/>
      <c r="R20" s="75"/>
      <c r="S20" s="75"/>
      <c r="T20" s="20">
        <f t="shared" si="3"/>
        <v>0</v>
      </c>
      <c r="U20" s="8">
        <f t="shared" si="4"/>
        <v>0</v>
      </c>
      <c r="V20" s="5" t="str">
        <f t="shared" si="5"/>
        <v>ควรปรับปรุง</v>
      </c>
      <c r="W20" s="75"/>
      <c r="X20" s="75"/>
      <c r="Y20" s="75"/>
      <c r="Z20" s="75"/>
      <c r="AA20" s="20">
        <f t="shared" si="6"/>
        <v>0</v>
      </c>
      <c r="AB20" s="8">
        <f t="shared" si="7"/>
        <v>0</v>
      </c>
      <c r="AC20" s="5" t="str">
        <f t="shared" si="8"/>
        <v>ควรปรับปรุง</v>
      </c>
      <c r="AD20" s="76"/>
    </row>
    <row r="21" spans="2:30" ht="23.25">
      <c r="B21" s="15">
        <v>14</v>
      </c>
      <c r="C21" s="36" t="s">
        <v>75</v>
      </c>
      <c r="D21" s="44" t="s">
        <v>76</v>
      </c>
      <c r="E21" s="75"/>
      <c r="F21" s="75"/>
      <c r="G21" s="75"/>
      <c r="H21" s="75"/>
      <c r="I21" s="75"/>
      <c r="J21" s="75"/>
      <c r="K21" s="75"/>
      <c r="L21" s="20">
        <f t="shared" si="0"/>
        <v>0</v>
      </c>
      <c r="M21" s="77">
        <f t="shared" si="1"/>
        <v>0</v>
      </c>
      <c r="N21" s="5" t="str">
        <f t="shared" si="2"/>
        <v>ควรปรับปรุง</v>
      </c>
      <c r="O21" s="75"/>
      <c r="P21" s="75"/>
      <c r="Q21" s="75"/>
      <c r="R21" s="75"/>
      <c r="S21" s="75"/>
      <c r="T21" s="20">
        <f t="shared" si="3"/>
        <v>0</v>
      </c>
      <c r="U21" s="8">
        <f t="shared" si="4"/>
        <v>0</v>
      </c>
      <c r="V21" s="5" t="str">
        <f t="shared" si="5"/>
        <v>ควรปรับปรุง</v>
      </c>
      <c r="W21" s="75"/>
      <c r="X21" s="75"/>
      <c r="Y21" s="75"/>
      <c r="Z21" s="75"/>
      <c r="AA21" s="20">
        <f t="shared" si="6"/>
        <v>0</v>
      </c>
      <c r="AB21" s="8">
        <f t="shared" si="7"/>
        <v>0</v>
      </c>
      <c r="AC21" s="5" t="str">
        <f t="shared" si="8"/>
        <v>ควรปรับปรุง</v>
      </c>
      <c r="AD21" s="76"/>
    </row>
    <row r="22" spans="2:30" ht="23.25">
      <c r="B22" s="22">
        <v>15</v>
      </c>
      <c r="C22" s="45" t="s">
        <v>77</v>
      </c>
      <c r="D22" s="33" t="s">
        <v>64</v>
      </c>
      <c r="E22" s="75"/>
      <c r="F22" s="75"/>
      <c r="G22" s="75"/>
      <c r="H22" s="75"/>
      <c r="I22" s="75"/>
      <c r="J22" s="75"/>
      <c r="K22" s="75"/>
      <c r="L22" s="20">
        <f t="shared" si="0"/>
        <v>0</v>
      </c>
      <c r="M22" s="77">
        <f t="shared" si="1"/>
        <v>0</v>
      </c>
      <c r="N22" s="5" t="str">
        <f t="shared" si="2"/>
        <v>ควรปรับปรุง</v>
      </c>
      <c r="O22" s="75"/>
      <c r="P22" s="75"/>
      <c r="Q22" s="75"/>
      <c r="R22" s="75"/>
      <c r="S22" s="75"/>
      <c r="T22" s="20">
        <f t="shared" si="3"/>
        <v>0</v>
      </c>
      <c r="U22" s="8">
        <f t="shared" si="4"/>
        <v>0</v>
      </c>
      <c r="V22" s="5" t="str">
        <f t="shared" si="5"/>
        <v>ควรปรับปรุง</v>
      </c>
      <c r="W22" s="75"/>
      <c r="X22" s="75"/>
      <c r="Y22" s="75"/>
      <c r="Z22" s="75"/>
      <c r="AA22" s="20">
        <f t="shared" si="6"/>
        <v>0</v>
      </c>
      <c r="AB22" s="8">
        <f t="shared" si="7"/>
        <v>0</v>
      </c>
      <c r="AC22" s="5" t="str">
        <f t="shared" si="8"/>
        <v>ควรปรับปรุง</v>
      </c>
      <c r="AD22" s="76"/>
    </row>
    <row r="23" spans="2:30" ht="23.25">
      <c r="B23" s="15">
        <v>16</v>
      </c>
      <c r="C23" s="46" t="s">
        <v>78</v>
      </c>
      <c r="D23" s="47" t="s">
        <v>79</v>
      </c>
      <c r="E23" s="75"/>
      <c r="F23" s="75"/>
      <c r="G23" s="75"/>
      <c r="H23" s="75"/>
      <c r="I23" s="75"/>
      <c r="J23" s="75"/>
      <c r="K23" s="75"/>
      <c r="L23" s="20">
        <f t="shared" si="0"/>
        <v>0</v>
      </c>
      <c r="M23" s="77">
        <f t="shared" si="1"/>
        <v>0</v>
      </c>
      <c r="N23" s="5" t="str">
        <f t="shared" si="2"/>
        <v>ควรปรับปรุง</v>
      </c>
      <c r="O23" s="75"/>
      <c r="P23" s="75"/>
      <c r="Q23" s="75"/>
      <c r="R23" s="75"/>
      <c r="S23" s="75"/>
      <c r="T23" s="20">
        <f t="shared" si="3"/>
        <v>0</v>
      </c>
      <c r="U23" s="8">
        <f t="shared" si="4"/>
        <v>0</v>
      </c>
      <c r="V23" s="5" t="str">
        <f t="shared" si="5"/>
        <v>ควรปรับปรุง</v>
      </c>
      <c r="W23" s="75"/>
      <c r="X23" s="75"/>
      <c r="Y23" s="75"/>
      <c r="Z23" s="75"/>
      <c r="AA23" s="20">
        <f t="shared" si="6"/>
        <v>0</v>
      </c>
      <c r="AB23" s="8">
        <f t="shared" si="7"/>
        <v>0</v>
      </c>
      <c r="AC23" s="5" t="str">
        <f t="shared" si="8"/>
        <v>ควรปรับปรุง</v>
      </c>
      <c r="AD23" s="76"/>
    </row>
    <row r="24" spans="2:30" ht="23.25">
      <c r="B24" s="22">
        <v>17</v>
      </c>
      <c r="C24" s="38" t="s">
        <v>80</v>
      </c>
      <c r="D24" s="39" t="s">
        <v>81</v>
      </c>
      <c r="E24" s="75"/>
      <c r="F24" s="75"/>
      <c r="G24" s="75"/>
      <c r="H24" s="75"/>
      <c r="I24" s="75"/>
      <c r="J24" s="75"/>
      <c r="K24" s="75"/>
      <c r="L24" s="20">
        <f t="shared" si="0"/>
        <v>0</v>
      </c>
      <c r="M24" s="77">
        <f t="shared" si="1"/>
        <v>0</v>
      </c>
      <c r="N24" s="5" t="str">
        <f t="shared" si="2"/>
        <v>ควรปรับปรุง</v>
      </c>
      <c r="O24" s="75"/>
      <c r="P24" s="75"/>
      <c r="Q24" s="75"/>
      <c r="R24" s="75"/>
      <c r="S24" s="75"/>
      <c r="T24" s="20">
        <f t="shared" si="3"/>
        <v>0</v>
      </c>
      <c r="U24" s="8">
        <f t="shared" si="4"/>
        <v>0</v>
      </c>
      <c r="V24" s="5" t="str">
        <f t="shared" si="5"/>
        <v>ควรปรับปรุง</v>
      </c>
      <c r="W24" s="75"/>
      <c r="X24" s="75"/>
      <c r="Y24" s="75"/>
      <c r="Z24" s="75"/>
      <c r="AA24" s="20">
        <f t="shared" si="6"/>
        <v>0</v>
      </c>
      <c r="AB24" s="8">
        <f t="shared" si="7"/>
        <v>0</v>
      </c>
      <c r="AC24" s="5" t="str">
        <f t="shared" si="8"/>
        <v>ควรปรับปรุง</v>
      </c>
      <c r="AD24" s="76"/>
    </row>
    <row r="25" spans="2:30" ht="23.25">
      <c r="B25" s="15">
        <v>18</v>
      </c>
      <c r="C25" s="38" t="s">
        <v>82</v>
      </c>
      <c r="D25" s="39" t="s">
        <v>83</v>
      </c>
      <c r="E25" s="75"/>
      <c r="F25" s="75"/>
      <c r="G25" s="75"/>
      <c r="H25" s="75"/>
      <c r="I25" s="75"/>
      <c r="J25" s="75"/>
      <c r="K25" s="75"/>
      <c r="L25" s="20">
        <f t="shared" si="0"/>
        <v>0</v>
      </c>
      <c r="M25" s="77">
        <f t="shared" si="1"/>
        <v>0</v>
      </c>
      <c r="N25" s="5" t="str">
        <f t="shared" si="2"/>
        <v>ควรปรับปรุง</v>
      </c>
      <c r="O25" s="75"/>
      <c r="P25" s="75"/>
      <c r="Q25" s="75"/>
      <c r="R25" s="75"/>
      <c r="S25" s="75"/>
      <c r="T25" s="20">
        <f t="shared" si="3"/>
        <v>0</v>
      </c>
      <c r="U25" s="8">
        <f t="shared" si="4"/>
        <v>0</v>
      </c>
      <c r="V25" s="5" t="str">
        <f t="shared" si="5"/>
        <v>ควรปรับปรุง</v>
      </c>
      <c r="W25" s="75"/>
      <c r="X25" s="75"/>
      <c r="Y25" s="75"/>
      <c r="Z25" s="75"/>
      <c r="AA25" s="20">
        <f t="shared" si="6"/>
        <v>0</v>
      </c>
      <c r="AB25" s="8">
        <f t="shared" si="7"/>
        <v>0</v>
      </c>
      <c r="AC25" s="5" t="str">
        <f t="shared" si="8"/>
        <v>ควรปรับปรุง</v>
      </c>
      <c r="AD25" s="76"/>
    </row>
    <row r="26" spans="2:30" ht="23.25">
      <c r="B26" s="22">
        <v>19</v>
      </c>
      <c r="C26" s="36" t="s">
        <v>84</v>
      </c>
      <c r="D26" s="37" t="s">
        <v>85</v>
      </c>
      <c r="E26" s="75"/>
      <c r="F26" s="75"/>
      <c r="G26" s="75"/>
      <c r="H26" s="75"/>
      <c r="I26" s="75"/>
      <c r="J26" s="75"/>
      <c r="K26" s="75"/>
      <c r="L26" s="20">
        <f t="shared" si="0"/>
        <v>0</v>
      </c>
      <c r="M26" s="77">
        <f t="shared" si="1"/>
        <v>0</v>
      </c>
      <c r="N26" s="5" t="str">
        <f t="shared" si="2"/>
        <v>ควรปรับปรุง</v>
      </c>
      <c r="O26" s="75"/>
      <c r="P26" s="75"/>
      <c r="Q26" s="75"/>
      <c r="R26" s="75"/>
      <c r="S26" s="75"/>
      <c r="T26" s="20">
        <f t="shared" si="3"/>
        <v>0</v>
      </c>
      <c r="U26" s="8">
        <f t="shared" si="4"/>
        <v>0</v>
      </c>
      <c r="V26" s="5" t="str">
        <f t="shared" si="5"/>
        <v>ควรปรับปรุง</v>
      </c>
      <c r="W26" s="75"/>
      <c r="X26" s="75"/>
      <c r="Y26" s="75"/>
      <c r="Z26" s="75"/>
      <c r="AA26" s="20">
        <f t="shared" si="6"/>
        <v>0</v>
      </c>
      <c r="AB26" s="8">
        <f t="shared" si="7"/>
        <v>0</v>
      </c>
      <c r="AC26" s="5" t="str">
        <f t="shared" si="8"/>
        <v>ควรปรับปรุง</v>
      </c>
      <c r="AD26" s="76"/>
    </row>
    <row r="27" spans="2:30" ht="23.25">
      <c r="B27" s="15">
        <v>20</v>
      </c>
      <c r="C27" s="48" t="s">
        <v>86</v>
      </c>
      <c r="D27" s="49" t="s">
        <v>56</v>
      </c>
      <c r="E27" s="75"/>
      <c r="F27" s="75"/>
      <c r="G27" s="75"/>
      <c r="H27" s="75"/>
      <c r="I27" s="75"/>
      <c r="J27" s="75"/>
      <c r="K27" s="75"/>
      <c r="L27" s="20">
        <f t="shared" si="0"/>
        <v>0</v>
      </c>
      <c r="M27" s="77">
        <f t="shared" si="1"/>
        <v>0</v>
      </c>
      <c r="N27" s="5" t="str">
        <f t="shared" si="2"/>
        <v>ควรปรับปรุง</v>
      </c>
      <c r="O27" s="75"/>
      <c r="P27" s="75"/>
      <c r="Q27" s="75"/>
      <c r="R27" s="75"/>
      <c r="S27" s="75"/>
      <c r="T27" s="20">
        <f t="shared" si="3"/>
        <v>0</v>
      </c>
      <c r="U27" s="8">
        <f t="shared" si="4"/>
        <v>0</v>
      </c>
      <c r="V27" s="5" t="str">
        <f t="shared" si="5"/>
        <v>ควรปรับปรุง</v>
      </c>
      <c r="W27" s="75"/>
      <c r="X27" s="75"/>
      <c r="Y27" s="75"/>
      <c r="Z27" s="75"/>
      <c r="AA27" s="20">
        <f t="shared" si="6"/>
        <v>0</v>
      </c>
      <c r="AB27" s="8">
        <f t="shared" si="7"/>
        <v>0</v>
      </c>
      <c r="AC27" s="5" t="str">
        <f t="shared" si="8"/>
        <v>ควรปรับปรุง</v>
      </c>
      <c r="AD27" s="76"/>
    </row>
    <row r="28" spans="2:30" ht="23.25">
      <c r="B28" s="22">
        <v>21</v>
      </c>
      <c r="C28" s="36" t="s">
        <v>87</v>
      </c>
      <c r="D28" s="37" t="s">
        <v>88</v>
      </c>
      <c r="E28" s="75"/>
      <c r="F28" s="75"/>
      <c r="G28" s="75"/>
      <c r="H28" s="75"/>
      <c r="I28" s="75"/>
      <c r="J28" s="75"/>
      <c r="K28" s="75"/>
      <c r="L28" s="20">
        <f t="shared" si="0"/>
        <v>0</v>
      </c>
      <c r="M28" s="77">
        <f t="shared" si="1"/>
        <v>0</v>
      </c>
      <c r="N28" s="5" t="str">
        <f t="shared" si="2"/>
        <v>ควรปรับปรุง</v>
      </c>
      <c r="O28" s="75"/>
      <c r="P28" s="75"/>
      <c r="Q28" s="75"/>
      <c r="R28" s="75"/>
      <c r="S28" s="75"/>
      <c r="T28" s="20">
        <f t="shared" si="3"/>
        <v>0</v>
      </c>
      <c r="U28" s="8">
        <f t="shared" si="4"/>
        <v>0</v>
      </c>
      <c r="V28" s="5" t="str">
        <f t="shared" si="5"/>
        <v>ควรปรับปรุง</v>
      </c>
      <c r="W28" s="75"/>
      <c r="X28" s="75"/>
      <c r="Y28" s="75"/>
      <c r="Z28" s="75"/>
      <c r="AA28" s="20">
        <f t="shared" si="6"/>
        <v>0</v>
      </c>
      <c r="AB28" s="8">
        <f t="shared" si="7"/>
        <v>0</v>
      </c>
      <c r="AC28" s="5" t="str">
        <f t="shared" si="8"/>
        <v>ควรปรับปรุง</v>
      </c>
      <c r="AD28" s="76"/>
    </row>
    <row r="29" spans="2:30" ht="23.25">
      <c r="B29" s="15">
        <v>22</v>
      </c>
      <c r="C29" s="50" t="s">
        <v>89</v>
      </c>
      <c r="D29" s="49" t="s">
        <v>90</v>
      </c>
      <c r="E29" s="75"/>
      <c r="F29" s="75"/>
      <c r="G29" s="75"/>
      <c r="H29" s="75"/>
      <c r="I29" s="75"/>
      <c r="J29" s="75"/>
      <c r="K29" s="75"/>
      <c r="L29" s="20">
        <f t="shared" si="0"/>
        <v>0</v>
      </c>
      <c r="M29" s="77">
        <f t="shared" si="1"/>
        <v>0</v>
      </c>
      <c r="N29" s="5" t="str">
        <f t="shared" si="2"/>
        <v>ควรปรับปรุง</v>
      </c>
      <c r="O29" s="75"/>
      <c r="P29" s="75"/>
      <c r="Q29" s="75"/>
      <c r="R29" s="75"/>
      <c r="S29" s="75"/>
      <c r="T29" s="20">
        <f t="shared" si="3"/>
        <v>0</v>
      </c>
      <c r="U29" s="8">
        <f t="shared" si="4"/>
        <v>0</v>
      </c>
      <c r="V29" s="5" t="str">
        <f t="shared" si="5"/>
        <v>ควรปรับปรุง</v>
      </c>
      <c r="W29" s="75"/>
      <c r="X29" s="75"/>
      <c r="Y29" s="75"/>
      <c r="Z29" s="75"/>
      <c r="AA29" s="20">
        <f t="shared" si="6"/>
        <v>0</v>
      </c>
      <c r="AB29" s="8">
        <f t="shared" si="7"/>
        <v>0</v>
      </c>
      <c r="AC29" s="5" t="str">
        <f t="shared" si="8"/>
        <v>ควรปรับปรุง</v>
      </c>
      <c r="AD29" s="76"/>
    </row>
    <row r="30" spans="2:30" ht="23.25">
      <c r="B30" s="22">
        <v>23</v>
      </c>
      <c r="C30" s="51" t="s">
        <v>91</v>
      </c>
      <c r="D30" s="52" t="s">
        <v>92</v>
      </c>
      <c r="E30" s="75"/>
      <c r="F30" s="75"/>
      <c r="G30" s="75"/>
      <c r="H30" s="75"/>
      <c r="I30" s="75"/>
      <c r="J30" s="75"/>
      <c r="K30" s="75"/>
      <c r="L30" s="20">
        <f t="shared" si="0"/>
        <v>0</v>
      </c>
      <c r="M30" s="77">
        <f t="shared" si="1"/>
        <v>0</v>
      </c>
      <c r="N30" s="5" t="str">
        <f t="shared" si="2"/>
        <v>ควรปรับปรุง</v>
      </c>
      <c r="O30" s="75"/>
      <c r="P30" s="75"/>
      <c r="Q30" s="75"/>
      <c r="R30" s="75"/>
      <c r="S30" s="75"/>
      <c r="T30" s="20">
        <f t="shared" si="3"/>
        <v>0</v>
      </c>
      <c r="U30" s="8">
        <f t="shared" si="4"/>
        <v>0</v>
      </c>
      <c r="V30" s="5" t="str">
        <f t="shared" si="5"/>
        <v>ควรปรับปรุง</v>
      </c>
      <c r="W30" s="75"/>
      <c r="X30" s="75"/>
      <c r="Y30" s="75"/>
      <c r="Z30" s="75"/>
      <c r="AA30" s="20">
        <f t="shared" si="6"/>
        <v>0</v>
      </c>
      <c r="AB30" s="8">
        <f t="shared" si="7"/>
        <v>0</v>
      </c>
      <c r="AC30" s="5" t="str">
        <f t="shared" si="8"/>
        <v>ควรปรับปรุง</v>
      </c>
      <c r="AD30" s="76"/>
    </row>
    <row r="31" spans="2:30" ht="23.25">
      <c r="B31" s="15">
        <v>24</v>
      </c>
      <c r="C31" s="36" t="s">
        <v>93</v>
      </c>
      <c r="D31" s="37" t="s">
        <v>94</v>
      </c>
      <c r="E31" s="75"/>
      <c r="F31" s="75"/>
      <c r="G31" s="75"/>
      <c r="H31" s="75"/>
      <c r="I31" s="75"/>
      <c r="J31" s="75"/>
      <c r="K31" s="75"/>
      <c r="L31" s="20">
        <f t="shared" si="0"/>
        <v>0</v>
      </c>
      <c r="M31" s="77">
        <f t="shared" si="1"/>
        <v>0</v>
      </c>
      <c r="N31" s="5" t="str">
        <f t="shared" si="2"/>
        <v>ควรปรับปรุง</v>
      </c>
      <c r="O31" s="75"/>
      <c r="P31" s="75"/>
      <c r="Q31" s="75"/>
      <c r="R31" s="75"/>
      <c r="S31" s="75"/>
      <c r="T31" s="20">
        <f t="shared" si="3"/>
        <v>0</v>
      </c>
      <c r="U31" s="8">
        <f t="shared" si="4"/>
        <v>0</v>
      </c>
      <c r="V31" s="5" t="str">
        <f t="shared" si="5"/>
        <v>ควรปรับปรุง</v>
      </c>
      <c r="W31" s="75"/>
      <c r="X31" s="75"/>
      <c r="Y31" s="75"/>
      <c r="Z31" s="75"/>
      <c r="AA31" s="20">
        <f t="shared" si="6"/>
        <v>0</v>
      </c>
      <c r="AB31" s="8">
        <f t="shared" si="7"/>
        <v>0</v>
      </c>
      <c r="AC31" s="5" t="str">
        <f t="shared" si="8"/>
        <v>ควรปรับปรุง</v>
      </c>
      <c r="AD31" s="76"/>
    </row>
    <row r="32" spans="2:30" ht="23.25">
      <c r="B32" s="22">
        <v>25</v>
      </c>
      <c r="C32" s="53" t="s">
        <v>95</v>
      </c>
      <c r="D32" s="37" t="s">
        <v>56</v>
      </c>
      <c r="E32" s="75"/>
      <c r="F32" s="75"/>
      <c r="G32" s="75"/>
      <c r="H32" s="75"/>
      <c r="I32" s="75"/>
      <c r="J32" s="75"/>
      <c r="K32" s="75"/>
      <c r="L32" s="20">
        <f t="shared" si="0"/>
        <v>0</v>
      </c>
      <c r="M32" s="77">
        <f t="shared" si="1"/>
        <v>0</v>
      </c>
      <c r="N32" s="5" t="str">
        <f t="shared" si="2"/>
        <v>ควรปรับปรุง</v>
      </c>
      <c r="O32" s="75"/>
      <c r="P32" s="75"/>
      <c r="Q32" s="75"/>
      <c r="R32" s="75"/>
      <c r="S32" s="75"/>
      <c r="T32" s="20">
        <f t="shared" si="3"/>
        <v>0</v>
      </c>
      <c r="U32" s="8">
        <f t="shared" si="4"/>
        <v>0</v>
      </c>
      <c r="V32" s="5" t="str">
        <f t="shared" si="5"/>
        <v>ควรปรับปรุง</v>
      </c>
      <c r="W32" s="75"/>
      <c r="X32" s="75"/>
      <c r="Y32" s="75"/>
      <c r="Z32" s="75"/>
      <c r="AA32" s="20">
        <f t="shared" si="6"/>
        <v>0</v>
      </c>
      <c r="AB32" s="8">
        <f t="shared" si="7"/>
        <v>0</v>
      </c>
      <c r="AC32" s="5" t="str">
        <f t="shared" si="8"/>
        <v>ควรปรับปรุง</v>
      </c>
      <c r="AD32" s="76"/>
    </row>
    <row r="33" spans="2:30" ht="23.25">
      <c r="B33" s="15">
        <v>26</v>
      </c>
      <c r="C33" s="38" t="s">
        <v>96</v>
      </c>
      <c r="D33" s="39" t="s">
        <v>97</v>
      </c>
      <c r="E33" s="75"/>
      <c r="F33" s="75"/>
      <c r="G33" s="75"/>
      <c r="H33" s="75"/>
      <c r="I33" s="75"/>
      <c r="J33" s="75"/>
      <c r="K33" s="75"/>
      <c r="L33" s="20">
        <f t="shared" si="0"/>
        <v>0</v>
      </c>
      <c r="M33" s="77">
        <f t="shared" si="1"/>
        <v>0</v>
      </c>
      <c r="N33" s="5" t="str">
        <f t="shared" si="2"/>
        <v>ควรปรับปรุง</v>
      </c>
      <c r="O33" s="75"/>
      <c r="P33" s="75"/>
      <c r="Q33" s="75"/>
      <c r="R33" s="75"/>
      <c r="S33" s="75"/>
      <c r="T33" s="20">
        <f t="shared" si="3"/>
        <v>0</v>
      </c>
      <c r="U33" s="8">
        <f t="shared" si="4"/>
        <v>0</v>
      </c>
      <c r="V33" s="5" t="str">
        <f t="shared" si="5"/>
        <v>ควรปรับปรุง</v>
      </c>
      <c r="W33" s="75"/>
      <c r="X33" s="75"/>
      <c r="Y33" s="75"/>
      <c r="Z33" s="75"/>
      <c r="AA33" s="20">
        <f t="shared" si="6"/>
        <v>0</v>
      </c>
      <c r="AB33" s="8">
        <f t="shared" si="7"/>
        <v>0</v>
      </c>
      <c r="AC33" s="5" t="str">
        <f t="shared" si="8"/>
        <v>ควรปรับปรุง</v>
      </c>
      <c r="AD33" s="76"/>
    </row>
    <row r="34" spans="2:30" ht="23.25">
      <c r="B34" s="22">
        <v>27</v>
      </c>
      <c r="C34" s="40" t="s">
        <v>98</v>
      </c>
      <c r="D34" s="41" t="s">
        <v>99</v>
      </c>
      <c r="E34" s="75"/>
      <c r="F34" s="75"/>
      <c r="G34" s="75"/>
      <c r="H34" s="75"/>
      <c r="I34" s="75"/>
      <c r="J34" s="75"/>
      <c r="K34" s="75"/>
      <c r="L34" s="20">
        <f t="shared" si="0"/>
        <v>0</v>
      </c>
      <c r="M34" s="77">
        <f t="shared" si="1"/>
        <v>0</v>
      </c>
      <c r="N34" s="5" t="str">
        <f t="shared" si="2"/>
        <v>ควรปรับปรุง</v>
      </c>
      <c r="O34" s="75"/>
      <c r="P34" s="75"/>
      <c r="Q34" s="75"/>
      <c r="R34" s="75"/>
      <c r="S34" s="75"/>
      <c r="T34" s="20">
        <f t="shared" si="3"/>
        <v>0</v>
      </c>
      <c r="U34" s="8">
        <f t="shared" si="4"/>
        <v>0</v>
      </c>
      <c r="V34" s="5" t="str">
        <f t="shared" si="5"/>
        <v>ควรปรับปรุง</v>
      </c>
      <c r="W34" s="75"/>
      <c r="X34" s="75"/>
      <c r="Y34" s="75"/>
      <c r="Z34" s="75"/>
      <c r="AA34" s="20">
        <f t="shared" si="6"/>
        <v>0</v>
      </c>
      <c r="AB34" s="8">
        <f t="shared" si="7"/>
        <v>0</v>
      </c>
      <c r="AC34" s="5" t="str">
        <f t="shared" si="8"/>
        <v>ควรปรับปรุง</v>
      </c>
      <c r="AD34" s="76"/>
    </row>
    <row r="35" spans="2:30" ht="23.25">
      <c r="B35" s="15">
        <v>28</v>
      </c>
      <c r="C35" s="54" t="s">
        <v>100</v>
      </c>
      <c r="D35" s="55" t="s">
        <v>101</v>
      </c>
      <c r="E35" s="75"/>
      <c r="F35" s="75"/>
      <c r="G35" s="75"/>
      <c r="H35" s="75"/>
      <c r="I35" s="75"/>
      <c r="J35" s="75"/>
      <c r="K35" s="75"/>
      <c r="L35" s="20">
        <f t="shared" si="0"/>
        <v>0</v>
      </c>
      <c r="M35" s="77">
        <f t="shared" si="1"/>
        <v>0</v>
      </c>
      <c r="N35" s="5" t="str">
        <f t="shared" si="2"/>
        <v>ควรปรับปรุง</v>
      </c>
      <c r="O35" s="75"/>
      <c r="P35" s="75"/>
      <c r="Q35" s="75"/>
      <c r="R35" s="75"/>
      <c r="S35" s="75"/>
      <c r="T35" s="20">
        <f t="shared" si="3"/>
        <v>0</v>
      </c>
      <c r="U35" s="8">
        <f t="shared" si="4"/>
        <v>0</v>
      </c>
      <c r="V35" s="5" t="str">
        <f t="shared" si="5"/>
        <v>ควรปรับปรุง</v>
      </c>
      <c r="W35" s="75"/>
      <c r="X35" s="75"/>
      <c r="Y35" s="75"/>
      <c r="Z35" s="75"/>
      <c r="AA35" s="20">
        <f t="shared" si="6"/>
        <v>0</v>
      </c>
      <c r="AB35" s="8">
        <f t="shared" si="7"/>
        <v>0</v>
      </c>
      <c r="AC35" s="5" t="str">
        <f t="shared" si="8"/>
        <v>ควรปรับปรุง</v>
      </c>
      <c r="AD35" s="76"/>
    </row>
    <row r="36" spans="2:30" ht="23.25">
      <c r="B36" s="22">
        <v>29</v>
      </c>
      <c r="C36" s="38" t="s">
        <v>102</v>
      </c>
      <c r="D36" s="39" t="s">
        <v>103</v>
      </c>
      <c r="E36" s="75"/>
      <c r="F36" s="75"/>
      <c r="G36" s="75"/>
      <c r="H36" s="75"/>
      <c r="I36" s="75"/>
      <c r="J36" s="75"/>
      <c r="K36" s="75"/>
      <c r="L36" s="20">
        <f t="shared" si="0"/>
        <v>0</v>
      </c>
      <c r="M36" s="77">
        <f t="shared" si="1"/>
        <v>0</v>
      </c>
      <c r="N36" s="5" t="str">
        <f t="shared" si="2"/>
        <v>ควรปรับปรุง</v>
      </c>
      <c r="O36" s="75"/>
      <c r="P36" s="75"/>
      <c r="Q36" s="75"/>
      <c r="R36" s="75"/>
      <c r="S36" s="75"/>
      <c r="T36" s="20">
        <f t="shared" si="3"/>
        <v>0</v>
      </c>
      <c r="U36" s="8">
        <f t="shared" si="4"/>
        <v>0</v>
      </c>
      <c r="V36" s="5" t="str">
        <f t="shared" si="5"/>
        <v>ควรปรับปรุง</v>
      </c>
      <c r="W36" s="75"/>
      <c r="X36" s="75"/>
      <c r="Y36" s="75"/>
      <c r="Z36" s="75"/>
      <c r="AA36" s="20">
        <f t="shared" si="6"/>
        <v>0</v>
      </c>
      <c r="AB36" s="8">
        <f t="shared" si="7"/>
        <v>0</v>
      </c>
      <c r="AC36" s="5" t="str">
        <f t="shared" si="8"/>
        <v>ควรปรับปรุง</v>
      </c>
      <c r="AD36" s="76"/>
    </row>
    <row r="37" spans="2:30" ht="23.25">
      <c r="B37" s="15">
        <v>30</v>
      </c>
      <c r="C37" s="56" t="s">
        <v>104</v>
      </c>
      <c r="D37" s="57" t="s">
        <v>105</v>
      </c>
      <c r="E37" s="75"/>
      <c r="F37" s="75"/>
      <c r="G37" s="75"/>
      <c r="H37" s="75"/>
      <c r="I37" s="75"/>
      <c r="J37" s="75"/>
      <c r="K37" s="75"/>
      <c r="L37" s="20">
        <f t="shared" si="0"/>
        <v>0</v>
      </c>
      <c r="M37" s="77">
        <f t="shared" si="1"/>
        <v>0</v>
      </c>
      <c r="N37" s="5" t="str">
        <f t="shared" si="2"/>
        <v>ควรปรับปรุง</v>
      </c>
      <c r="O37" s="75"/>
      <c r="P37" s="75"/>
      <c r="Q37" s="75"/>
      <c r="R37" s="75"/>
      <c r="S37" s="75"/>
      <c r="T37" s="20">
        <f t="shared" si="3"/>
        <v>0</v>
      </c>
      <c r="U37" s="8">
        <f t="shared" si="4"/>
        <v>0</v>
      </c>
      <c r="V37" s="5" t="str">
        <f t="shared" si="5"/>
        <v>ควรปรับปรุง</v>
      </c>
      <c r="W37" s="75"/>
      <c r="X37" s="75"/>
      <c r="Y37" s="75"/>
      <c r="Z37" s="75"/>
      <c r="AA37" s="20">
        <f t="shared" si="6"/>
        <v>0</v>
      </c>
      <c r="AB37" s="8">
        <f t="shared" si="7"/>
        <v>0</v>
      </c>
      <c r="AC37" s="5" t="str">
        <f t="shared" si="8"/>
        <v>ควรปรับปรุง</v>
      </c>
      <c r="AD37" s="76"/>
    </row>
    <row r="38" spans="2:30" ht="23.25">
      <c r="B38" s="22">
        <v>31</v>
      </c>
      <c r="C38" s="48" t="s">
        <v>106</v>
      </c>
      <c r="D38" s="58" t="s">
        <v>107</v>
      </c>
      <c r="E38" s="75"/>
      <c r="F38" s="75"/>
      <c r="G38" s="75"/>
      <c r="H38" s="75"/>
      <c r="I38" s="75"/>
      <c r="J38" s="75"/>
      <c r="K38" s="75"/>
      <c r="L38" s="20">
        <f t="shared" si="0"/>
        <v>0</v>
      </c>
      <c r="M38" s="77">
        <f t="shared" si="1"/>
        <v>0</v>
      </c>
      <c r="N38" s="5" t="str">
        <f t="shared" si="2"/>
        <v>ควรปรับปรุง</v>
      </c>
      <c r="O38" s="75"/>
      <c r="P38" s="75"/>
      <c r="Q38" s="75"/>
      <c r="R38" s="75"/>
      <c r="S38" s="75"/>
      <c r="T38" s="20">
        <f t="shared" si="3"/>
        <v>0</v>
      </c>
      <c r="U38" s="8">
        <f t="shared" si="4"/>
        <v>0</v>
      </c>
      <c r="V38" s="5" t="str">
        <f t="shared" si="5"/>
        <v>ควรปรับปรุง</v>
      </c>
      <c r="W38" s="75"/>
      <c r="X38" s="75"/>
      <c r="Y38" s="75"/>
      <c r="Z38" s="75"/>
      <c r="AA38" s="20">
        <f t="shared" si="6"/>
        <v>0</v>
      </c>
      <c r="AB38" s="8">
        <f t="shared" si="7"/>
        <v>0</v>
      </c>
      <c r="AC38" s="5" t="str">
        <f t="shared" si="8"/>
        <v>ควรปรับปรุง</v>
      </c>
      <c r="AD38" s="76"/>
    </row>
    <row r="39" spans="1:30" ht="23.25">
      <c r="A39" t="s">
        <v>17</v>
      </c>
      <c r="B39" s="15">
        <v>32</v>
      </c>
      <c r="C39" s="36" t="s">
        <v>108</v>
      </c>
      <c r="D39" s="37" t="s">
        <v>109</v>
      </c>
      <c r="E39" s="75"/>
      <c r="F39" s="75"/>
      <c r="G39" s="75"/>
      <c r="H39" s="75"/>
      <c r="I39" s="75"/>
      <c r="J39" s="75"/>
      <c r="K39" s="75"/>
      <c r="L39" s="20">
        <f t="shared" si="0"/>
        <v>0</v>
      </c>
      <c r="M39" s="77">
        <f t="shared" si="1"/>
        <v>0</v>
      </c>
      <c r="N39" s="5" t="str">
        <f t="shared" si="2"/>
        <v>ควรปรับปรุง</v>
      </c>
      <c r="O39" s="75"/>
      <c r="P39" s="75"/>
      <c r="Q39" s="75"/>
      <c r="R39" s="75"/>
      <c r="S39" s="75"/>
      <c r="T39" s="20">
        <f t="shared" si="3"/>
        <v>0</v>
      </c>
      <c r="U39" s="8">
        <f t="shared" si="4"/>
        <v>0</v>
      </c>
      <c r="V39" s="5" t="str">
        <f t="shared" si="5"/>
        <v>ควรปรับปรุง</v>
      </c>
      <c r="W39" s="75"/>
      <c r="X39" s="75"/>
      <c r="Y39" s="75"/>
      <c r="Z39" s="75"/>
      <c r="AA39" s="20">
        <f t="shared" si="6"/>
        <v>0</v>
      </c>
      <c r="AB39" s="8">
        <f t="shared" si="7"/>
        <v>0</v>
      </c>
      <c r="AC39" s="5" t="str">
        <f t="shared" si="8"/>
        <v>ควรปรับปรุง</v>
      </c>
      <c r="AD39" s="76"/>
    </row>
    <row r="40" spans="2:30" ht="23.25">
      <c r="B40" s="22">
        <v>33</v>
      </c>
      <c r="C40" s="38" t="s">
        <v>110</v>
      </c>
      <c r="D40" s="39" t="s">
        <v>111</v>
      </c>
      <c r="E40" s="75"/>
      <c r="F40" s="75"/>
      <c r="G40" s="75"/>
      <c r="H40" s="75"/>
      <c r="I40" s="75"/>
      <c r="J40" s="75"/>
      <c r="K40" s="75"/>
      <c r="L40" s="20">
        <f t="shared" si="0"/>
        <v>0</v>
      </c>
      <c r="M40" s="77">
        <f t="shared" si="1"/>
        <v>0</v>
      </c>
      <c r="N40" s="5" t="str">
        <f t="shared" si="2"/>
        <v>ควรปรับปรุง</v>
      </c>
      <c r="O40" s="75"/>
      <c r="P40" s="75"/>
      <c r="Q40" s="75"/>
      <c r="R40" s="75"/>
      <c r="S40" s="75"/>
      <c r="T40" s="20">
        <f t="shared" si="3"/>
        <v>0</v>
      </c>
      <c r="U40" s="8">
        <f t="shared" si="4"/>
        <v>0</v>
      </c>
      <c r="V40" s="5" t="str">
        <f t="shared" si="5"/>
        <v>ควรปรับปรุง</v>
      </c>
      <c r="W40" s="75"/>
      <c r="X40" s="75"/>
      <c r="Y40" s="75"/>
      <c r="Z40" s="75"/>
      <c r="AA40" s="20">
        <f t="shared" si="6"/>
        <v>0</v>
      </c>
      <c r="AB40" s="8">
        <f t="shared" si="7"/>
        <v>0</v>
      </c>
      <c r="AC40" s="5" t="str">
        <f t="shared" si="8"/>
        <v>ควรปรับปรุง</v>
      </c>
      <c r="AD40" s="76"/>
    </row>
    <row r="41" spans="2:30" ht="23.25">
      <c r="B41" s="15">
        <v>34</v>
      </c>
      <c r="C41" s="36" t="s">
        <v>112</v>
      </c>
      <c r="D41" s="37" t="s">
        <v>113</v>
      </c>
      <c r="E41" s="75"/>
      <c r="F41" s="75"/>
      <c r="G41" s="75"/>
      <c r="H41" s="75"/>
      <c r="I41" s="75"/>
      <c r="J41" s="75"/>
      <c r="K41" s="75"/>
      <c r="L41" s="20">
        <f t="shared" si="0"/>
        <v>0</v>
      </c>
      <c r="M41" s="77">
        <f t="shared" si="1"/>
        <v>0</v>
      </c>
      <c r="N41" s="5" t="str">
        <f t="shared" si="2"/>
        <v>ควรปรับปรุง</v>
      </c>
      <c r="O41" s="75"/>
      <c r="P41" s="75"/>
      <c r="Q41" s="75"/>
      <c r="R41" s="75"/>
      <c r="S41" s="75"/>
      <c r="T41" s="20">
        <f t="shared" si="3"/>
        <v>0</v>
      </c>
      <c r="U41" s="8">
        <f t="shared" si="4"/>
        <v>0</v>
      </c>
      <c r="V41" s="5" t="str">
        <f t="shared" si="5"/>
        <v>ควรปรับปรุง</v>
      </c>
      <c r="W41" s="75"/>
      <c r="X41" s="75"/>
      <c r="Y41" s="75"/>
      <c r="Z41" s="75"/>
      <c r="AA41" s="20">
        <f t="shared" si="6"/>
        <v>0</v>
      </c>
      <c r="AB41" s="8">
        <f t="shared" si="7"/>
        <v>0</v>
      </c>
      <c r="AC41" s="5" t="str">
        <f t="shared" si="8"/>
        <v>ควรปรับปรุง</v>
      </c>
      <c r="AD41" s="76"/>
    </row>
    <row r="42" spans="2:30" ht="23.25">
      <c r="B42" s="22">
        <v>35</v>
      </c>
      <c r="C42" s="36" t="s">
        <v>75</v>
      </c>
      <c r="D42" s="37" t="s">
        <v>114</v>
      </c>
      <c r="E42" s="75"/>
      <c r="F42" s="75"/>
      <c r="G42" s="75"/>
      <c r="H42" s="75"/>
      <c r="I42" s="75"/>
      <c r="J42" s="75"/>
      <c r="K42" s="75"/>
      <c r="L42" s="20">
        <f t="shared" si="0"/>
        <v>0</v>
      </c>
      <c r="M42" s="77">
        <f t="shared" si="1"/>
        <v>0</v>
      </c>
      <c r="N42" s="5" t="str">
        <f t="shared" si="2"/>
        <v>ควรปรับปรุง</v>
      </c>
      <c r="O42" s="75"/>
      <c r="P42" s="75"/>
      <c r="Q42" s="75"/>
      <c r="R42" s="75"/>
      <c r="S42" s="75"/>
      <c r="T42" s="20">
        <f t="shared" si="3"/>
        <v>0</v>
      </c>
      <c r="U42" s="8">
        <f t="shared" si="4"/>
        <v>0</v>
      </c>
      <c r="V42" s="5" t="str">
        <f t="shared" si="5"/>
        <v>ควรปรับปรุง</v>
      </c>
      <c r="W42" s="75"/>
      <c r="X42" s="75"/>
      <c r="Y42" s="75"/>
      <c r="Z42" s="75"/>
      <c r="AA42" s="20">
        <f t="shared" si="6"/>
        <v>0</v>
      </c>
      <c r="AB42" s="8">
        <f t="shared" si="7"/>
        <v>0</v>
      </c>
      <c r="AC42" s="5" t="str">
        <f t="shared" si="8"/>
        <v>ควรปรับปรุง</v>
      </c>
      <c r="AD42" s="76"/>
    </row>
    <row r="43" spans="1:30" ht="23.25">
      <c r="A43" s="21"/>
      <c r="B43" s="15">
        <v>36</v>
      </c>
      <c r="C43" s="36" t="s">
        <v>115</v>
      </c>
      <c r="D43" s="37" t="s">
        <v>116</v>
      </c>
      <c r="E43" s="75"/>
      <c r="F43" s="75"/>
      <c r="G43" s="75"/>
      <c r="H43" s="75"/>
      <c r="I43" s="75"/>
      <c r="J43" s="75"/>
      <c r="K43" s="75"/>
      <c r="L43" s="20">
        <f t="shared" si="0"/>
        <v>0</v>
      </c>
      <c r="M43" s="77">
        <f t="shared" si="1"/>
        <v>0</v>
      </c>
      <c r="N43" s="5" t="str">
        <f t="shared" si="2"/>
        <v>ควรปรับปรุง</v>
      </c>
      <c r="O43" s="75"/>
      <c r="P43" s="75"/>
      <c r="Q43" s="75"/>
      <c r="R43" s="75"/>
      <c r="S43" s="75"/>
      <c r="T43" s="20">
        <f t="shared" si="3"/>
        <v>0</v>
      </c>
      <c r="U43" s="8">
        <f t="shared" si="4"/>
        <v>0</v>
      </c>
      <c r="V43" s="5" t="str">
        <f t="shared" si="5"/>
        <v>ควรปรับปรุง</v>
      </c>
      <c r="W43" s="75"/>
      <c r="X43" s="75"/>
      <c r="Y43" s="75"/>
      <c r="Z43" s="75"/>
      <c r="AA43" s="20">
        <f t="shared" si="6"/>
        <v>0</v>
      </c>
      <c r="AB43" s="8">
        <f t="shared" si="7"/>
        <v>0</v>
      </c>
      <c r="AC43" s="5" t="str">
        <f t="shared" si="8"/>
        <v>ควรปรับปรุง</v>
      </c>
      <c r="AD43" s="76"/>
    </row>
    <row r="44" spans="2:30" ht="23.25">
      <c r="B44" s="22">
        <v>37</v>
      </c>
      <c r="C44" s="36" t="s">
        <v>117</v>
      </c>
      <c r="D44" s="37" t="s">
        <v>118</v>
      </c>
      <c r="E44" s="75"/>
      <c r="F44" s="75"/>
      <c r="G44" s="75"/>
      <c r="H44" s="75"/>
      <c r="I44" s="75"/>
      <c r="J44" s="75"/>
      <c r="K44" s="75"/>
      <c r="L44" s="20">
        <f t="shared" si="0"/>
        <v>0</v>
      </c>
      <c r="M44" s="77">
        <f t="shared" si="1"/>
        <v>0</v>
      </c>
      <c r="N44" s="5" t="str">
        <f t="shared" si="2"/>
        <v>ควรปรับปรุง</v>
      </c>
      <c r="O44" s="75"/>
      <c r="P44" s="75"/>
      <c r="Q44" s="75"/>
      <c r="R44" s="75"/>
      <c r="S44" s="75"/>
      <c r="T44" s="20">
        <f t="shared" si="3"/>
        <v>0</v>
      </c>
      <c r="U44" s="8">
        <f t="shared" si="4"/>
        <v>0</v>
      </c>
      <c r="V44" s="5" t="str">
        <f t="shared" si="5"/>
        <v>ควรปรับปรุง</v>
      </c>
      <c r="W44" s="75"/>
      <c r="X44" s="75"/>
      <c r="Y44" s="75"/>
      <c r="Z44" s="75"/>
      <c r="AA44" s="20">
        <f t="shared" si="6"/>
        <v>0</v>
      </c>
      <c r="AB44" s="8">
        <f t="shared" si="7"/>
        <v>0</v>
      </c>
      <c r="AC44" s="5" t="str">
        <f t="shared" si="8"/>
        <v>ควรปรับปรุง</v>
      </c>
      <c r="AD44" s="76"/>
    </row>
    <row r="45" spans="2:30" ht="23.25">
      <c r="B45" s="15">
        <v>38</v>
      </c>
      <c r="C45" s="36" t="s">
        <v>119</v>
      </c>
      <c r="D45" s="37" t="s">
        <v>120</v>
      </c>
      <c r="E45" s="75"/>
      <c r="F45" s="75"/>
      <c r="G45" s="75"/>
      <c r="H45" s="75"/>
      <c r="I45" s="75"/>
      <c r="J45" s="75"/>
      <c r="K45" s="75"/>
      <c r="L45" s="20">
        <f t="shared" si="0"/>
        <v>0</v>
      </c>
      <c r="M45" s="77">
        <f t="shared" si="1"/>
        <v>0</v>
      </c>
      <c r="N45" s="5" t="str">
        <f t="shared" si="2"/>
        <v>ควรปรับปรุง</v>
      </c>
      <c r="O45" s="75"/>
      <c r="P45" s="75"/>
      <c r="Q45" s="75"/>
      <c r="R45" s="75"/>
      <c r="S45" s="75"/>
      <c r="T45" s="20">
        <f t="shared" si="3"/>
        <v>0</v>
      </c>
      <c r="U45" s="8">
        <f t="shared" si="4"/>
        <v>0</v>
      </c>
      <c r="V45" s="5" t="str">
        <f t="shared" si="5"/>
        <v>ควรปรับปรุง</v>
      </c>
      <c r="W45" s="75"/>
      <c r="X45" s="75"/>
      <c r="Y45" s="75"/>
      <c r="Z45" s="75"/>
      <c r="AA45" s="20">
        <f t="shared" si="6"/>
        <v>0</v>
      </c>
      <c r="AB45" s="8">
        <f t="shared" si="7"/>
        <v>0</v>
      </c>
      <c r="AC45" s="5" t="str">
        <f t="shared" si="8"/>
        <v>ควรปรับปรุง</v>
      </c>
      <c r="AD45" s="76"/>
    </row>
    <row r="46" spans="2:30" ht="23.25">
      <c r="B46" s="22">
        <v>39</v>
      </c>
      <c r="C46" s="36" t="s">
        <v>121</v>
      </c>
      <c r="D46" s="37" t="s">
        <v>122</v>
      </c>
      <c r="E46" s="75"/>
      <c r="F46" s="75"/>
      <c r="G46" s="75"/>
      <c r="H46" s="75"/>
      <c r="I46" s="75"/>
      <c r="J46" s="75"/>
      <c r="K46" s="75"/>
      <c r="L46" s="20">
        <f t="shared" si="0"/>
        <v>0</v>
      </c>
      <c r="M46" s="77">
        <f t="shared" si="1"/>
        <v>0</v>
      </c>
      <c r="N46" s="5" t="str">
        <f t="shared" si="2"/>
        <v>ควรปรับปรุง</v>
      </c>
      <c r="O46" s="75"/>
      <c r="P46" s="75"/>
      <c r="Q46" s="75"/>
      <c r="R46" s="75"/>
      <c r="S46" s="75"/>
      <c r="T46" s="20">
        <f t="shared" si="3"/>
        <v>0</v>
      </c>
      <c r="U46" s="8">
        <f t="shared" si="4"/>
        <v>0</v>
      </c>
      <c r="V46" s="5" t="str">
        <f t="shared" si="5"/>
        <v>ควรปรับปรุง</v>
      </c>
      <c r="W46" s="75"/>
      <c r="X46" s="75"/>
      <c r="Y46" s="75"/>
      <c r="Z46" s="75"/>
      <c r="AA46" s="20">
        <f t="shared" si="6"/>
        <v>0</v>
      </c>
      <c r="AB46" s="8">
        <f t="shared" si="7"/>
        <v>0</v>
      </c>
      <c r="AC46" s="5" t="str">
        <f t="shared" si="8"/>
        <v>ควรปรับปรุง</v>
      </c>
      <c r="AD46" s="76"/>
    </row>
    <row r="47" spans="2:30" ht="23.25">
      <c r="B47" s="15">
        <v>40</v>
      </c>
      <c r="C47" s="48" t="s">
        <v>123</v>
      </c>
      <c r="D47" s="49" t="s">
        <v>124</v>
      </c>
      <c r="E47" s="75"/>
      <c r="F47" s="75"/>
      <c r="G47" s="75"/>
      <c r="H47" s="75"/>
      <c r="I47" s="75"/>
      <c r="J47" s="75"/>
      <c r="K47" s="75"/>
      <c r="L47" s="20">
        <f t="shared" si="0"/>
        <v>0</v>
      </c>
      <c r="M47" s="77">
        <f t="shared" si="1"/>
        <v>0</v>
      </c>
      <c r="N47" s="5" t="str">
        <f t="shared" si="2"/>
        <v>ควรปรับปรุง</v>
      </c>
      <c r="O47" s="75"/>
      <c r="P47" s="75"/>
      <c r="Q47" s="75"/>
      <c r="R47" s="75"/>
      <c r="S47" s="75"/>
      <c r="T47" s="20">
        <f t="shared" si="3"/>
        <v>0</v>
      </c>
      <c r="U47" s="8">
        <f t="shared" si="4"/>
        <v>0</v>
      </c>
      <c r="V47" s="5" t="str">
        <f t="shared" si="5"/>
        <v>ควรปรับปรุง</v>
      </c>
      <c r="W47" s="75"/>
      <c r="X47" s="75"/>
      <c r="Y47" s="75"/>
      <c r="Z47" s="75"/>
      <c r="AA47" s="20">
        <f t="shared" si="6"/>
        <v>0</v>
      </c>
      <c r="AB47" s="8">
        <f t="shared" si="7"/>
        <v>0</v>
      </c>
      <c r="AC47" s="5" t="str">
        <f t="shared" si="8"/>
        <v>ควรปรับปรุง</v>
      </c>
      <c r="AD47" s="76"/>
    </row>
    <row r="48" spans="2:30" ht="23.25">
      <c r="B48" s="22">
        <v>41</v>
      </c>
      <c r="C48" s="59" t="s">
        <v>125</v>
      </c>
      <c r="D48" s="37" t="s">
        <v>126</v>
      </c>
      <c r="E48" s="75"/>
      <c r="F48" s="75"/>
      <c r="G48" s="75"/>
      <c r="H48" s="75"/>
      <c r="I48" s="75"/>
      <c r="J48" s="75"/>
      <c r="K48" s="75"/>
      <c r="L48" s="20">
        <f t="shared" si="0"/>
        <v>0</v>
      </c>
      <c r="M48" s="77">
        <f t="shared" si="1"/>
        <v>0</v>
      </c>
      <c r="N48" s="5" t="str">
        <f t="shared" si="2"/>
        <v>ควรปรับปรุง</v>
      </c>
      <c r="O48" s="75"/>
      <c r="P48" s="75"/>
      <c r="Q48" s="75"/>
      <c r="R48" s="75"/>
      <c r="S48" s="75"/>
      <c r="T48" s="20">
        <f t="shared" si="3"/>
        <v>0</v>
      </c>
      <c r="U48" s="8">
        <f t="shared" si="4"/>
        <v>0</v>
      </c>
      <c r="V48" s="5" t="str">
        <f t="shared" si="5"/>
        <v>ควรปรับปรุง</v>
      </c>
      <c r="W48" s="75"/>
      <c r="X48" s="75"/>
      <c r="Y48" s="75"/>
      <c r="Z48" s="75"/>
      <c r="AA48" s="20">
        <f t="shared" si="6"/>
        <v>0</v>
      </c>
      <c r="AB48" s="8">
        <f t="shared" si="7"/>
        <v>0</v>
      </c>
      <c r="AC48" s="5" t="str">
        <f t="shared" si="8"/>
        <v>ควรปรับปรุง</v>
      </c>
      <c r="AD48" s="76"/>
    </row>
    <row r="49" spans="2:30" ht="23.25">
      <c r="B49" s="15">
        <v>42</v>
      </c>
      <c r="C49" s="36" t="s">
        <v>127</v>
      </c>
      <c r="D49" s="37" t="s">
        <v>128</v>
      </c>
      <c r="E49" s="75"/>
      <c r="F49" s="75"/>
      <c r="G49" s="75"/>
      <c r="H49" s="75"/>
      <c r="I49" s="75"/>
      <c r="J49" s="75"/>
      <c r="K49" s="75"/>
      <c r="L49" s="20">
        <f t="shared" si="0"/>
        <v>0</v>
      </c>
      <c r="M49" s="77">
        <f t="shared" si="1"/>
        <v>0</v>
      </c>
      <c r="N49" s="5" t="str">
        <f t="shared" si="2"/>
        <v>ควรปรับปรุง</v>
      </c>
      <c r="O49" s="75"/>
      <c r="P49" s="75"/>
      <c r="Q49" s="75"/>
      <c r="R49" s="75"/>
      <c r="S49" s="75"/>
      <c r="T49" s="20">
        <f t="shared" si="3"/>
        <v>0</v>
      </c>
      <c r="U49" s="8">
        <f t="shared" si="4"/>
        <v>0</v>
      </c>
      <c r="V49" s="5" t="str">
        <f t="shared" si="5"/>
        <v>ควรปรับปรุง</v>
      </c>
      <c r="W49" s="75"/>
      <c r="X49" s="75"/>
      <c r="Y49" s="75"/>
      <c r="Z49" s="75"/>
      <c r="AA49" s="20">
        <f t="shared" si="6"/>
        <v>0</v>
      </c>
      <c r="AB49" s="8">
        <f t="shared" si="7"/>
        <v>0</v>
      </c>
      <c r="AC49" s="5" t="str">
        <f t="shared" si="8"/>
        <v>ควรปรับปรุง</v>
      </c>
      <c r="AD49" s="76"/>
    </row>
    <row r="50" spans="2:30" ht="23.25">
      <c r="B50" s="22">
        <v>43</v>
      </c>
      <c r="C50" s="36" t="s">
        <v>129</v>
      </c>
      <c r="D50" s="37" t="s">
        <v>130</v>
      </c>
      <c r="E50" s="75"/>
      <c r="F50" s="75"/>
      <c r="G50" s="75"/>
      <c r="H50" s="75"/>
      <c r="I50" s="75"/>
      <c r="J50" s="75"/>
      <c r="K50" s="75"/>
      <c r="L50" s="20">
        <f t="shared" si="0"/>
        <v>0</v>
      </c>
      <c r="M50" s="77">
        <f t="shared" si="1"/>
        <v>0</v>
      </c>
      <c r="N50" s="5" t="str">
        <f t="shared" si="2"/>
        <v>ควรปรับปรุง</v>
      </c>
      <c r="O50" s="75"/>
      <c r="P50" s="75"/>
      <c r="Q50" s="75"/>
      <c r="R50" s="75"/>
      <c r="S50" s="75"/>
      <c r="T50" s="20">
        <f t="shared" si="3"/>
        <v>0</v>
      </c>
      <c r="U50" s="8">
        <f t="shared" si="4"/>
        <v>0</v>
      </c>
      <c r="V50" s="5" t="str">
        <f t="shared" si="5"/>
        <v>ควรปรับปรุง</v>
      </c>
      <c r="W50" s="75"/>
      <c r="X50" s="75"/>
      <c r="Y50" s="75"/>
      <c r="Z50" s="75"/>
      <c r="AA50" s="20">
        <f t="shared" si="6"/>
        <v>0</v>
      </c>
      <c r="AB50" s="8">
        <f t="shared" si="7"/>
        <v>0</v>
      </c>
      <c r="AC50" s="5" t="str">
        <f t="shared" si="8"/>
        <v>ควรปรับปรุง</v>
      </c>
      <c r="AD50" s="76"/>
    </row>
    <row r="51" spans="2:30" ht="23.25">
      <c r="B51" s="15">
        <v>44</v>
      </c>
      <c r="C51" s="36" t="s">
        <v>131</v>
      </c>
      <c r="D51" s="37" t="s">
        <v>132</v>
      </c>
      <c r="E51" s="75"/>
      <c r="F51" s="75"/>
      <c r="G51" s="75"/>
      <c r="H51" s="75"/>
      <c r="I51" s="75"/>
      <c r="J51" s="75"/>
      <c r="K51" s="75"/>
      <c r="L51" s="20">
        <f t="shared" si="0"/>
        <v>0</v>
      </c>
      <c r="M51" s="77">
        <f t="shared" si="1"/>
        <v>0</v>
      </c>
      <c r="N51" s="5" t="str">
        <f t="shared" si="2"/>
        <v>ควรปรับปรุง</v>
      </c>
      <c r="O51" s="75"/>
      <c r="P51" s="75"/>
      <c r="Q51" s="75"/>
      <c r="R51" s="75"/>
      <c r="S51" s="75"/>
      <c r="T51" s="20">
        <f t="shared" si="3"/>
        <v>0</v>
      </c>
      <c r="U51" s="8">
        <f t="shared" si="4"/>
        <v>0</v>
      </c>
      <c r="V51" s="5" t="str">
        <f t="shared" si="5"/>
        <v>ควรปรับปรุง</v>
      </c>
      <c r="W51" s="75"/>
      <c r="X51" s="75"/>
      <c r="Y51" s="75"/>
      <c r="Z51" s="75"/>
      <c r="AA51" s="20">
        <f t="shared" si="6"/>
        <v>0</v>
      </c>
      <c r="AB51" s="8">
        <f t="shared" si="7"/>
        <v>0</v>
      </c>
      <c r="AC51" s="5" t="str">
        <f t="shared" si="8"/>
        <v>ควรปรับปรุง</v>
      </c>
      <c r="AD51" s="76"/>
    </row>
    <row r="52" spans="2:30" ht="23.25">
      <c r="B52" s="22">
        <v>45</v>
      </c>
      <c r="C52" s="36" t="s">
        <v>133</v>
      </c>
      <c r="D52" s="37" t="s">
        <v>134</v>
      </c>
      <c r="E52" s="75"/>
      <c r="F52" s="75"/>
      <c r="G52" s="75"/>
      <c r="H52" s="75"/>
      <c r="I52" s="75"/>
      <c r="J52" s="75"/>
      <c r="K52" s="75"/>
      <c r="L52" s="20">
        <f t="shared" si="0"/>
        <v>0</v>
      </c>
      <c r="M52" s="77">
        <f t="shared" si="1"/>
        <v>0</v>
      </c>
      <c r="N52" s="5" t="str">
        <f t="shared" si="2"/>
        <v>ควรปรับปรุง</v>
      </c>
      <c r="O52" s="75"/>
      <c r="P52" s="75"/>
      <c r="Q52" s="75"/>
      <c r="R52" s="75"/>
      <c r="S52" s="75"/>
      <c r="T52" s="20">
        <f t="shared" si="3"/>
        <v>0</v>
      </c>
      <c r="U52" s="8">
        <f t="shared" si="4"/>
        <v>0</v>
      </c>
      <c r="V52" s="5" t="str">
        <f t="shared" si="5"/>
        <v>ควรปรับปรุง</v>
      </c>
      <c r="W52" s="75"/>
      <c r="X52" s="75"/>
      <c r="Y52" s="75"/>
      <c r="Z52" s="75"/>
      <c r="AA52" s="20">
        <f t="shared" si="6"/>
        <v>0</v>
      </c>
      <c r="AB52" s="8">
        <f t="shared" si="7"/>
        <v>0</v>
      </c>
      <c r="AC52" s="5" t="str">
        <f t="shared" si="8"/>
        <v>ควรปรับปรุง</v>
      </c>
      <c r="AD52" s="76"/>
    </row>
    <row r="53" spans="2:30" ht="23.25">
      <c r="B53" s="15">
        <v>46</v>
      </c>
      <c r="C53" s="36" t="s">
        <v>135</v>
      </c>
      <c r="D53" s="37" t="s">
        <v>136</v>
      </c>
      <c r="E53" s="75"/>
      <c r="F53" s="75"/>
      <c r="G53" s="75"/>
      <c r="H53" s="75"/>
      <c r="I53" s="75"/>
      <c r="J53" s="75"/>
      <c r="K53" s="75"/>
      <c r="L53" s="20">
        <f t="shared" si="0"/>
        <v>0</v>
      </c>
      <c r="M53" s="77">
        <f t="shared" si="1"/>
        <v>0</v>
      </c>
      <c r="N53" s="5" t="str">
        <f t="shared" si="2"/>
        <v>ควรปรับปรุง</v>
      </c>
      <c r="O53" s="75"/>
      <c r="P53" s="75"/>
      <c r="Q53" s="75"/>
      <c r="R53" s="75"/>
      <c r="S53" s="75"/>
      <c r="T53" s="20">
        <f t="shared" si="3"/>
        <v>0</v>
      </c>
      <c r="U53" s="8">
        <f t="shared" si="4"/>
        <v>0</v>
      </c>
      <c r="V53" s="5" t="str">
        <f t="shared" si="5"/>
        <v>ควรปรับปรุง</v>
      </c>
      <c r="W53" s="75"/>
      <c r="X53" s="75"/>
      <c r="Y53" s="75"/>
      <c r="Z53" s="75"/>
      <c r="AA53" s="20">
        <f t="shared" si="6"/>
        <v>0</v>
      </c>
      <c r="AB53" s="8">
        <f t="shared" si="7"/>
        <v>0</v>
      </c>
      <c r="AC53" s="5" t="str">
        <f t="shared" si="8"/>
        <v>ควรปรับปรุง</v>
      </c>
      <c r="AD53" s="76"/>
    </row>
    <row r="54" spans="2:30" ht="23.25">
      <c r="B54" s="22">
        <v>47</v>
      </c>
      <c r="C54" s="36" t="s">
        <v>137</v>
      </c>
      <c r="D54" s="37" t="s">
        <v>122</v>
      </c>
      <c r="E54" s="24"/>
      <c r="F54" s="24"/>
      <c r="G54" s="24"/>
      <c r="H54" s="24"/>
      <c r="I54" s="24"/>
      <c r="J54" s="24"/>
      <c r="K54" s="24"/>
      <c r="L54" s="20">
        <f t="shared" si="0"/>
        <v>0</v>
      </c>
      <c r="M54" s="77">
        <f t="shared" si="1"/>
        <v>0</v>
      </c>
      <c r="N54" s="5" t="str">
        <f t="shared" si="2"/>
        <v>ควรปรับปรุง</v>
      </c>
      <c r="O54" s="24"/>
      <c r="P54" s="24"/>
      <c r="Q54" s="24"/>
      <c r="R54" s="24"/>
      <c r="S54" s="24"/>
      <c r="T54" s="20">
        <f t="shared" si="3"/>
        <v>0</v>
      </c>
      <c r="U54" s="8">
        <f t="shared" si="4"/>
        <v>0</v>
      </c>
      <c r="V54" s="5" t="str">
        <f t="shared" si="5"/>
        <v>ควรปรับปรุง</v>
      </c>
      <c r="W54" s="24"/>
      <c r="X54" s="24"/>
      <c r="Y54" s="24"/>
      <c r="Z54" s="24"/>
      <c r="AA54" s="20">
        <f t="shared" si="6"/>
        <v>0</v>
      </c>
      <c r="AB54" s="8">
        <f t="shared" si="7"/>
        <v>0</v>
      </c>
      <c r="AC54" s="5" t="str">
        <f t="shared" si="8"/>
        <v>ควรปรับปรุง</v>
      </c>
      <c r="AD54" s="76"/>
    </row>
    <row r="55" spans="2:30" ht="23.25">
      <c r="B55" s="15">
        <v>48</v>
      </c>
      <c r="C55" s="36" t="s">
        <v>138</v>
      </c>
      <c r="D55" s="37" t="s">
        <v>139</v>
      </c>
      <c r="E55" s="24"/>
      <c r="F55" s="24"/>
      <c r="G55" s="24"/>
      <c r="H55" s="24"/>
      <c r="I55" s="24"/>
      <c r="J55" s="24"/>
      <c r="K55" s="24"/>
      <c r="L55" s="20">
        <f t="shared" si="0"/>
        <v>0</v>
      </c>
      <c r="M55" s="77">
        <f t="shared" si="1"/>
        <v>0</v>
      </c>
      <c r="N55" s="5" t="str">
        <f t="shared" si="2"/>
        <v>ควรปรับปรุง</v>
      </c>
      <c r="O55" s="24"/>
      <c r="P55" s="24"/>
      <c r="Q55" s="24"/>
      <c r="R55" s="24"/>
      <c r="S55" s="24"/>
      <c r="T55" s="20">
        <f t="shared" si="3"/>
        <v>0</v>
      </c>
      <c r="U55" s="8">
        <f t="shared" si="4"/>
        <v>0</v>
      </c>
      <c r="V55" s="5" t="str">
        <f t="shared" si="5"/>
        <v>ควรปรับปรุง</v>
      </c>
      <c r="W55" s="24"/>
      <c r="X55" s="24"/>
      <c r="Y55" s="24"/>
      <c r="Z55" s="24"/>
      <c r="AA55" s="20">
        <f t="shared" si="6"/>
        <v>0</v>
      </c>
      <c r="AB55" s="8">
        <f t="shared" si="7"/>
        <v>0</v>
      </c>
      <c r="AC55" s="5" t="str">
        <f t="shared" si="8"/>
        <v>ควรปรับปรุง</v>
      </c>
      <c r="AD55" s="76"/>
    </row>
    <row r="56" spans="2:30" ht="23.25">
      <c r="B56" s="22">
        <v>49</v>
      </c>
      <c r="C56" s="36" t="s">
        <v>140</v>
      </c>
      <c r="D56" s="37" t="s">
        <v>141</v>
      </c>
      <c r="E56" s="24"/>
      <c r="F56" s="24"/>
      <c r="G56" s="24"/>
      <c r="H56" s="24"/>
      <c r="I56" s="24"/>
      <c r="J56" s="24"/>
      <c r="K56" s="24"/>
      <c r="L56" s="20">
        <f t="shared" si="0"/>
        <v>0</v>
      </c>
      <c r="M56" s="77">
        <f t="shared" si="1"/>
        <v>0</v>
      </c>
      <c r="N56" s="5" t="str">
        <f t="shared" si="2"/>
        <v>ควรปรับปรุง</v>
      </c>
      <c r="O56" s="24"/>
      <c r="P56" s="24"/>
      <c r="Q56" s="24"/>
      <c r="R56" s="24"/>
      <c r="S56" s="24"/>
      <c r="T56" s="20">
        <f t="shared" si="3"/>
        <v>0</v>
      </c>
      <c r="U56" s="8">
        <f t="shared" si="4"/>
        <v>0</v>
      </c>
      <c r="V56" s="5" t="str">
        <f t="shared" si="5"/>
        <v>ควรปรับปรุง</v>
      </c>
      <c r="W56" s="24"/>
      <c r="X56" s="24"/>
      <c r="Y56" s="24"/>
      <c r="Z56" s="24"/>
      <c r="AA56" s="20">
        <f t="shared" si="6"/>
        <v>0</v>
      </c>
      <c r="AB56" s="8">
        <f t="shared" si="7"/>
        <v>0</v>
      </c>
      <c r="AC56" s="5" t="str">
        <f t="shared" si="8"/>
        <v>ควรปรับปรุง</v>
      </c>
      <c r="AD56" s="76"/>
    </row>
    <row r="57" spans="2:30" ht="23.25">
      <c r="B57" s="15">
        <v>50</v>
      </c>
      <c r="C57" s="36" t="s">
        <v>142</v>
      </c>
      <c r="D57" s="37" t="s">
        <v>122</v>
      </c>
      <c r="E57" s="24"/>
      <c r="F57" s="24"/>
      <c r="G57" s="24"/>
      <c r="H57" s="24"/>
      <c r="I57" s="24"/>
      <c r="J57" s="24"/>
      <c r="K57" s="24"/>
      <c r="L57" s="20">
        <f t="shared" si="0"/>
        <v>0</v>
      </c>
      <c r="M57" s="77">
        <f t="shared" si="1"/>
        <v>0</v>
      </c>
      <c r="N57" s="5" t="str">
        <f t="shared" si="2"/>
        <v>ควรปรับปรุง</v>
      </c>
      <c r="O57" s="24"/>
      <c r="P57" s="24"/>
      <c r="Q57" s="24"/>
      <c r="R57" s="24"/>
      <c r="S57" s="24"/>
      <c r="T57" s="20">
        <f t="shared" si="3"/>
        <v>0</v>
      </c>
      <c r="U57" s="8">
        <f t="shared" si="4"/>
        <v>0</v>
      </c>
      <c r="V57" s="5" t="str">
        <f t="shared" si="5"/>
        <v>ควรปรับปรุง</v>
      </c>
      <c r="W57" s="24"/>
      <c r="X57" s="24"/>
      <c r="Y57" s="24"/>
      <c r="Z57" s="24"/>
      <c r="AA57" s="20">
        <f t="shared" si="6"/>
        <v>0</v>
      </c>
      <c r="AB57" s="8">
        <f t="shared" si="7"/>
        <v>0</v>
      </c>
      <c r="AC57" s="5" t="str">
        <f t="shared" si="8"/>
        <v>ควรปรับปรุง</v>
      </c>
      <c r="AD57" s="76"/>
    </row>
    <row r="58" spans="2:30" ht="23.25">
      <c r="B58" s="22">
        <v>51</v>
      </c>
      <c r="C58" s="36" t="s">
        <v>143</v>
      </c>
      <c r="D58" s="37" t="s">
        <v>144</v>
      </c>
      <c r="E58" s="24"/>
      <c r="F58" s="24"/>
      <c r="G58" s="24"/>
      <c r="H58" s="24"/>
      <c r="I58" s="24"/>
      <c r="J58" s="24"/>
      <c r="K58" s="24"/>
      <c r="L58" s="20">
        <f t="shared" si="0"/>
        <v>0</v>
      </c>
      <c r="M58" s="77">
        <f t="shared" si="1"/>
        <v>0</v>
      </c>
      <c r="N58" s="5" t="str">
        <f t="shared" si="2"/>
        <v>ควรปรับปรุง</v>
      </c>
      <c r="O58" s="24"/>
      <c r="P58" s="24"/>
      <c r="Q58" s="24"/>
      <c r="R58" s="24"/>
      <c r="S58" s="24"/>
      <c r="T58" s="20">
        <f t="shared" si="3"/>
        <v>0</v>
      </c>
      <c r="U58" s="8">
        <f t="shared" si="4"/>
        <v>0</v>
      </c>
      <c r="V58" s="5" t="str">
        <f t="shared" si="5"/>
        <v>ควรปรับปรุง</v>
      </c>
      <c r="W58" s="24"/>
      <c r="X58" s="24"/>
      <c r="Y58" s="24"/>
      <c r="Z58" s="24"/>
      <c r="AA58" s="20">
        <f t="shared" si="6"/>
        <v>0</v>
      </c>
      <c r="AB58" s="8">
        <f t="shared" si="7"/>
        <v>0</v>
      </c>
      <c r="AC58" s="5" t="str">
        <f t="shared" si="8"/>
        <v>ควรปรับปรุง</v>
      </c>
      <c r="AD58" s="76"/>
    </row>
    <row r="59" spans="2:30" ht="23.25">
      <c r="B59" s="15">
        <v>52</v>
      </c>
      <c r="C59" s="36" t="s">
        <v>145</v>
      </c>
      <c r="D59" s="37" t="s">
        <v>88</v>
      </c>
      <c r="E59" s="24"/>
      <c r="F59" s="24"/>
      <c r="G59" s="24"/>
      <c r="H59" s="24"/>
      <c r="I59" s="24"/>
      <c r="J59" s="24"/>
      <c r="K59" s="24"/>
      <c r="L59" s="20">
        <f t="shared" si="0"/>
        <v>0</v>
      </c>
      <c r="M59" s="77">
        <f t="shared" si="1"/>
        <v>0</v>
      </c>
      <c r="N59" s="5" t="str">
        <f t="shared" si="2"/>
        <v>ควรปรับปรุง</v>
      </c>
      <c r="O59" s="24"/>
      <c r="P59" s="24"/>
      <c r="Q59" s="24"/>
      <c r="R59" s="24"/>
      <c r="S59" s="24"/>
      <c r="T59" s="20">
        <f t="shared" si="3"/>
        <v>0</v>
      </c>
      <c r="U59" s="8">
        <f t="shared" si="4"/>
        <v>0</v>
      </c>
      <c r="V59" s="5" t="str">
        <f t="shared" si="5"/>
        <v>ควรปรับปรุง</v>
      </c>
      <c r="W59" s="24"/>
      <c r="X59" s="24"/>
      <c r="Y59" s="24"/>
      <c r="Z59" s="24"/>
      <c r="AA59" s="20">
        <f t="shared" si="6"/>
        <v>0</v>
      </c>
      <c r="AB59" s="8">
        <f t="shared" si="7"/>
        <v>0</v>
      </c>
      <c r="AC59" s="5" t="str">
        <f t="shared" si="8"/>
        <v>ควรปรับปรุง</v>
      </c>
      <c r="AD59" s="76"/>
    </row>
    <row r="60" spans="2:30" ht="23.25">
      <c r="B60" s="22">
        <v>53</v>
      </c>
      <c r="C60" s="48" t="s">
        <v>146</v>
      </c>
      <c r="D60" s="49" t="s">
        <v>147</v>
      </c>
      <c r="E60" s="24"/>
      <c r="F60" s="24"/>
      <c r="G60" s="24"/>
      <c r="H60" s="24"/>
      <c r="I60" s="24"/>
      <c r="J60" s="24"/>
      <c r="K60" s="24"/>
      <c r="L60" s="20">
        <f t="shared" si="0"/>
        <v>0</v>
      </c>
      <c r="M60" s="77">
        <f t="shared" si="1"/>
        <v>0</v>
      </c>
      <c r="N60" s="5" t="str">
        <f t="shared" si="2"/>
        <v>ควรปรับปรุง</v>
      </c>
      <c r="O60" s="24"/>
      <c r="P60" s="24"/>
      <c r="Q60" s="24"/>
      <c r="R60" s="24"/>
      <c r="S60" s="24"/>
      <c r="T60" s="20">
        <f t="shared" si="3"/>
        <v>0</v>
      </c>
      <c r="U60" s="8">
        <f t="shared" si="4"/>
        <v>0</v>
      </c>
      <c r="V60" s="5" t="str">
        <f t="shared" si="5"/>
        <v>ควรปรับปรุง</v>
      </c>
      <c r="W60" s="24"/>
      <c r="X60" s="24"/>
      <c r="Y60" s="24"/>
      <c r="Z60" s="24"/>
      <c r="AA60" s="20">
        <f t="shared" si="6"/>
        <v>0</v>
      </c>
      <c r="AB60" s="8">
        <f t="shared" si="7"/>
        <v>0</v>
      </c>
      <c r="AC60" s="5" t="str">
        <f t="shared" si="8"/>
        <v>ควรปรับปรุง</v>
      </c>
      <c r="AD60" s="76"/>
    </row>
    <row r="61" spans="2:30" ht="23.25">
      <c r="B61" s="15">
        <v>54</v>
      </c>
      <c r="C61" s="38" t="s">
        <v>148</v>
      </c>
      <c r="D61" s="39" t="s">
        <v>124</v>
      </c>
      <c r="E61" s="75"/>
      <c r="F61" s="75"/>
      <c r="G61" s="75"/>
      <c r="H61" s="75"/>
      <c r="I61" s="75"/>
      <c r="J61" s="75"/>
      <c r="K61" s="75"/>
      <c r="L61" s="20">
        <f t="shared" si="0"/>
        <v>0</v>
      </c>
      <c r="M61" s="77">
        <f t="shared" si="1"/>
        <v>0</v>
      </c>
      <c r="N61" s="5" t="str">
        <f t="shared" si="2"/>
        <v>ควรปรับปรุง</v>
      </c>
      <c r="O61" s="75"/>
      <c r="P61" s="75"/>
      <c r="Q61" s="75"/>
      <c r="R61" s="75"/>
      <c r="S61" s="75"/>
      <c r="T61" s="20">
        <f t="shared" si="3"/>
        <v>0</v>
      </c>
      <c r="U61" s="8">
        <f t="shared" si="4"/>
        <v>0</v>
      </c>
      <c r="V61" s="5" t="str">
        <f t="shared" si="5"/>
        <v>ควรปรับปรุง</v>
      </c>
      <c r="W61" s="75"/>
      <c r="X61" s="75"/>
      <c r="Y61" s="75"/>
      <c r="Z61" s="75"/>
      <c r="AA61" s="20">
        <f t="shared" si="6"/>
        <v>0</v>
      </c>
      <c r="AB61" s="8">
        <f t="shared" si="7"/>
        <v>0</v>
      </c>
      <c r="AC61" s="5" t="str">
        <f t="shared" si="8"/>
        <v>ควรปรับปรุง</v>
      </c>
      <c r="AD61" s="76"/>
    </row>
    <row r="62" spans="2:30" ht="23.25">
      <c r="B62" s="22">
        <v>55</v>
      </c>
      <c r="C62" s="54" t="s">
        <v>149</v>
      </c>
      <c r="D62" s="55" t="s">
        <v>150</v>
      </c>
      <c r="E62" s="75"/>
      <c r="F62" s="75"/>
      <c r="G62" s="75"/>
      <c r="H62" s="75"/>
      <c r="I62" s="75"/>
      <c r="J62" s="75"/>
      <c r="K62" s="75"/>
      <c r="L62" s="20">
        <f t="shared" si="0"/>
        <v>0</v>
      </c>
      <c r="M62" s="77">
        <f t="shared" si="1"/>
        <v>0</v>
      </c>
      <c r="N62" s="5" t="str">
        <f t="shared" si="2"/>
        <v>ควรปรับปรุง</v>
      </c>
      <c r="O62" s="75"/>
      <c r="P62" s="75"/>
      <c r="Q62" s="75"/>
      <c r="R62" s="75"/>
      <c r="S62" s="75"/>
      <c r="T62" s="20">
        <f t="shared" si="3"/>
        <v>0</v>
      </c>
      <c r="U62" s="8">
        <f t="shared" si="4"/>
        <v>0</v>
      </c>
      <c r="V62" s="5" t="str">
        <f t="shared" si="5"/>
        <v>ควรปรับปรุง</v>
      </c>
      <c r="W62" s="75"/>
      <c r="X62" s="75"/>
      <c r="Y62" s="75"/>
      <c r="Z62" s="75"/>
      <c r="AA62" s="20">
        <f t="shared" si="6"/>
        <v>0</v>
      </c>
      <c r="AB62" s="8">
        <f t="shared" si="7"/>
        <v>0</v>
      </c>
      <c r="AC62" s="5" t="str">
        <f t="shared" si="8"/>
        <v>ควรปรับปรุง</v>
      </c>
      <c r="AD62" s="76"/>
    </row>
    <row r="63" spans="2:30" ht="23.25">
      <c r="B63" s="15">
        <v>56</v>
      </c>
      <c r="C63" s="36" t="s">
        <v>151</v>
      </c>
      <c r="D63" s="37" t="s">
        <v>118</v>
      </c>
      <c r="E63" s="75"/>
      <c r="F63" s="75"/>
      <c r="G63" s="75"/>
      <c r="H63" s="75"/>
      <c r="I63" s="75"/>
      <c r="J63" s="75"/>
      <c r="K63" s="75"/>
      <c r="L63" s="20">
        <f t="shared" si="0"/>
        <v>0</v>
      </c>
      <c r="M63" s="77">
        <f t="shared" si="1"/>
        <v>0</v>
      </c>
      <c r="N63" s="5" t="str">
        <f t="shared" si="2"/>
        <v>ควรปรับปรุง</v>
      </c>
      <c r="O63" s="75"/>
      <c r="P63" s="75"/>
      <c r="Q63" s="75"/>
      <c r="R63" s="75"/>
      <c r="S63" s="75"/>
      <c r="T63" s="20">
        <f t="shared" si="3"/>
        <v>0</v>
      </c>
      <c r="U63" s="8">
        <f t="shared" si="4"/>
        <v>0</v>
      </c>
      <c r="V63" s="5" t="str">
        <f t="shared" si="5"/>
        <v>ควรปรับปรุง</v>
      </c>
      <c r="W63" s="75"/>
      <c r="X63" s="75"/>
      <c r="Y63" s="75"/>
      <c r="Z63" s="75"/>
      <c r="AA63" s="20">
        <f t="shared" si="6"/>
        <v>0</v>
      </c>
      <c r="AB63" s="8">
        <f t="shared" si="7"/>
        <v>0</v>
      </c>
      <c r="AC63" s="5" t="str">
        <f t="shared" si="8"/>
        <v>ควรปรับปรุง</v>
      </c>
      <c r="AD63" s="76"/>
    </row>
    <row r="64" spans="2:30" ht="23.25">
      <c r="B64" s="22">
        <v>57</v>
      </c>
      <c r="C64" s="36" t="s">
        <v>152</v>
      </c>
      <c r="D64" s="37" t="s">
        <v>124</v>
      </c>
      <c r="E64" s="75"/>
      <c r="F64" s="75"/>
      <c r="G64" s="75"/>
      <c r="H64" s="75"/>
      <c r="I64" s="75"/>
      <c r="J64" s="75"/>
      <c r="K64" s="75"/>
      <c r="L64" s="20">
        <f t="shared" si="0"/>
        <v>0</v>
      </c>
      <c r="M64" s="77">
        <f t="shared" si="1"/>
        <v>0</v>
      </c>
      <c r="N64" s="5" t="str">
        <f t="shared" si="2"/>
        <v>ควรปรับปรุง</v>
      </c>
      <c r="O64" s="75"/>
      <c r="P64" s="75"/>
      <c r="Q64" s="75"/>
      <c r="R64" s="75"/>
      <c r="S64" s="75"/>
      <c r="T64" s="20">
        <f t="shared" si="3"/>
        <v>0</v>
      </c>
      <c r="U64" s="8">
        <f t="shared" si="4"/>
        <v>0</v>
      </c>
      <c r="V64" s="5" t="str">
        <f t="shared" si="5"/>
        <v>ควรปรับปรุง</v>
      </c>
      <c r="W64" s="75"/>
      <c r="X64" s="75"/>
      <c r="Y64" s="75"/>
      <c r="Z64" s="75"/>
      <c r="AA64" s="20">
        <f t="shared" si="6"/>
        <v>0</v>
      </c>
      <c r="AB64" s="8">
        <f t="shared" si="7"/>
        <v>0</v>
      </c>
      <c r="AC64" s="5" t="str">
        <f t="shared" si="8"/>
        <v>ควรปรับปรุง</v>
      </c>
      <c r="AD64" s="76"/>
    </row>
    <row r="65" spans="2:30" ht="23.25">
      <c r="B65" s="15">
        <v>58</v>
      </c>
      <c r="C65" s="36" t="s">
        <v>153</v>
      </c>
      <c r="D65" s="37" t="s">
        <v>154</v>
      </c>
      <c r="E65" s="75"/>
      <c r="F65" s="75"/>
      <c r="G65" s="75"/>
      <c r="H65" s="75"/>
      <c r="I65" s="75"/>
      <c r="J65" s="75"/>
      <c r="K65" s="75"/>
      <c r="L65" s="20">
        <f t="shared" si="0"/>
        <v>0</v>
      </c>
      <c r="M65" s="77">
        <f t="shared" si="1"/>
        <v>0</v>
      </c>
      <c r="N65" s="5" t="str">
        <f t="shared" si="2"/>
        <v>ควรปรับปรุง</v>
      </c>
      <c r="O65" s="75"/>
      <c r="P65" s="75"/>
      <c r="Q65" s="75"/>
      <c r="R65" s="75"/>
      <c r="S65" s="75"/>
      <c r="T65" s="20">
        <f t="shared" si="3"/>
        <v>0</v>
      </c>
      <c r="U65" s="8">
        <f t="shared" si="4"/>
        <v>0</v>
      </c>
      <c r="V65" s="5" t="str">
        <f t="shared" si="5"/>
        <v>ควรปรับปรุง</v>
      </c>
      <c r="W65" s="75"/>
      <c r="X65" s="75"/>
      <c r="Y65" s="75"/>
      <c r="Z65" s="75"/>
      <c r="AA65" s="20">
        <f t="shared" si="6"/>
        <v>0</v>
      </c>
      <c r="AB65" s="8">
        <f t="shared" si="7"/>
        <v>0</v>
      </c>
      <c r="AC65" s="5" t="str">
        <f t="shared" si="8"/>
        <v>ควรปรับปรุง</v>
      </c>
      <c r="AD65" s="76"/>
    </row>
    <row r="66" spans="2:30" ht="23.25">
      <c r="B66" s="22">
        <v>59</v>
      </c>
      <c r="C66" s="36" t="s">
        <v>155</v>
      </c>
      <c r="D66" s="60" t="s">
        <v>156</v>
      </c>
      <c r="E66" s="24"/>
      <c r="F66" s="24"/>
      <c r="G66" s="24"/>
      <c r="H66" s="24"/>
      <c r="I66" s="24"/>
      <c r="J66" s="24"/>
      <c r="K66" s="24"/>
      <c r="L66" s="23">
        <f t="shared" si="0"/>
        <v>0</v>
      </c>
      <c r="M66" s="78">
        <f t="shared" si="1"/>
        <v>0</v>
      </c>
      <c r="N66" s="18" t="str">
        <f t="shared" si="2"/>
        <v>ควรปรับปรุง</v>
      </c>
      <c r="O66" s="24"/>
      <c r="P66" s="24"/>
      <c r="Q66" s="24"/>
      <c r="R66" s="24"/>
      <c r="S66" s="24"/>
      <c r="T66" s="23">
        <f t="shared" si="3"/>
        <v>0</v>
      </c>
      <c r="U66" s="17">
        <f t="shared" si="4"/>
        <v>0</v>
      </c>
      <c r="V66" s="18" t="str">
        <f t="shared" si="5"/>
        <v>ควรปรับปรุง</v>
      </c>
      <c r="W66" s="24"/>
      <c r="X66" s="24"/>
      <c r="Y66" s="24"/>
      <c r="Z66" s="24"/>
      <c r="AA66" s="23">
        <f t="shared" si="6"/>
        <v>0</v>
      </c>
      <c r="AB66" s="17">
        <f t="shared" si="7"/>
        <v>0</v>
      </c>
      <c r="AC66" s="18" t="str">
        <f t="shared" si="8"/>
        <v>ควรปรับปรุง</v>
      </c>
      <c r="AD66" s="76"/>
    </row>
    <row r="67" spans="3:14" ht="23.25">
      <c r="C67" s="3"/>
      <c r="D67" s="3"/>
      <c r="E67" s="13"/>
      <c r="F67" s="25"/>
      <c r="G67" s="25"/>
      <c r="H67" s="30"/>
      <c r="I67" s="30"/>
      <c r="J67" s="25"/>
      <c r="K67" s="13"/>
      <c r="L67" s="13"/>
      <c r="M67" s="79"/>
      <c r="N67" s="1"/>
    </row>
  </sheetData>
  <sheetProtection/>
  <mergeCells count="16">
    <mergeCell ref="U5:U6"/>
    <mergeCell ref="V5:V7"/>
    <mergeCell ref="W5:Z5"/>
    <mergeCell ref="AA5:AA6"/>
    <mergeCell ref="AB5:AB6"/>
    <mergeCell ref="N5:N7"/>
    <mergeCell ref="B1:AC1"/>
    <mergeCell ref="B5:B7"/>
    <mergeCell ref="O5:S5"/>
    <mergeCell ref="T5:T6"/>
    <mergeCell ref="AC5:AC7"/>
    <mergeCell ref="C5:D7"/>
    <mergeCell ref="E5:K5"/>
    <mergeCell ref="L5:L6"/>
    <mergeCell ref="M5:M6"/>
    <mergeCell ref="B2:AC2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D3">
      <selection activeCell="O8" sqref="O8:T67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5" max="5" width="4.421875" style="9" customWidth="1"/>
    <col min="6" max="9" width="4.00390625" style="9" customWidth="1"/>
    <col min="10" max="11" width="3.421875" style="9" customWidth="1"/>
    <col min="12" max="12" width="4.57421875" style="9" customWidth="1"/>
    <col min="13" max="13" width="9.57421875" style="9" customWidth="1"/>
    <col min="14" max="14" width="11.7109375" style="0" customWidth="1"/>
    <col min="15" max="15" width="4.8515625" style="0" customWidth="1"/>
    <col min="16" max="16" width="4.00390625" style="0" customWidth="1"/>
    <col min="17" max="18" width="3.7109375" style="0" customWidth="1"/>
    <col min="19" max="19" width="3.57421875" style="0" customWidth="1"/>
    <col min="20" max="20" width="4.421875" style="0" customWidth="1"/>
  </cols>
  <sheetData>
    <row r="1" spans="2:23" ht="23.25">
      <c r="B1" s="80" t="s">
        <v>47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2:23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2:14" ht="23.25">
      <c r="B3" s="25"/>
      <c r="C3" s="25"/>
      <c r="D3" s="25"/>
      <c r="E3" s="25"/>
      <c r="F3" s="25"/>
      <c r="G3" s="25"/>
      <c r="H3" s="25"/>
      <c r="I3" s="30"/>
      <c r="J3" s="25"/>
      <c r="K3" s="25"/>
      <c r="L3" s="25"/>
      <c r="M3" s="25"/>
      <c r="N3" s="25"/>
    </row>
    <row r="4" spans="2:14" ht="13.5" customHeight="1">
      <c r="B4" s="3"/>
      <c r="C4" s="3"/>
      <c r="D4" s="3"/>
      <c r="E4" s="25"/>
      <c r="F4" s="25"/>
      <c r="G4" s="25"/>
      <c r="H4" s="25"/>
      <c r="I4" s="30"/>
      <c r="J4" s="25"/>
      <c r="K4" s="25"/>
      <c r="L4" s="25"/>
      <c r="M4" s="25"/>
      <c r="N4" s="1"/>
    </row>
    <row r="5" spans="2:23" ht="24.75" customHeight="1">
      <c r="B5" s="82" t="s">
        <v>0</v>
      </c>
      <c r="C5" s="83" t="s">
        <v>1</v>
      </c>
      <c r="D5" s="84"/>
      <c r="E5" s="95" t="s">
        <v>23</v>
      </c>
      <c r="F5" s="96"/>
      <c r="G5" s="96"/>
      <c r="H5" s="96"/>
      <c r="I5" s="96"/>
      <c r="J5" s="96"/>
      <c r="K5" s="96"/>
      <c r="L5" s="99" t="s">
        <v>8</v>
      </c>
      <c r="M5" s="101" t="s">
        <v>9</v>
      </c>
      <c r="N5" s="98" t="s">
        <v>2</v>
      </c>
      <c r="O5" s="95" t="s">
        <v>25</v>
      </c>
      <c r="P5" s="96"/>
      <c r="Q5" s="96"/>
      <c r="R5" s="96"/>
      <c r="S5" s="96"/>
      <c r="T5" s="96"/>
      <c r="U5" s="99" t="s">
        <v>8</v>
      </c>
      <c r="V5" s="101" t="s">
        <v>9</v>
      </c>
      <c r="W5" s="98" t="s">
        <v>2</v>
      </c>
    </row>
    <row r="6" spans="2:23" ht="86.25" customHeight="1">
      <c r="B6" s="82"/>
      <c r="C6" s="85"/>
      <c r="D6" s="86"/>
      <c r="E6" s="14" t="s">
        <v>6</v>
      </c>
      <c r="F6" s="14" t="s">
        <v>7</v>
      </c>
      <c r="G6" s="14" t="s">
        <v>12</v>
      </c>
      <c r="H6" s="14" t="s">
        <v>19</v>
      </c>
      <c r="I6" s="14" t="s">
        <v>13</v>
      </c>
      <c r="J6" s="14" t="s">
        <v>24</v>
      </c>
      <c r="K6" s="14" t="s">
        <v>31</v>
      </c>
      <c r="L6" s="100"/>
      <c r="M6" s="102"/>
      <c r="N6" s="98"/>
      <c r="O6" s="14" t="s">
        <v>6</v>
      </c>
      <c r="P6" s="14" t="s">
        <v>7</v>
      </c>
      <c r="Q6" s="14" t="s">
        <v>12</v>
      </c>
      <c r="R6" s="14" t="s">
        <v>19</v>
      </c>
      <c r="S6" s="14" t="s">
        <v>13</v>
      </c>
      <c r="T6" s="14" t="s">
        <v>24</v>
      </c>
      <c r="U6" s="100"/>
      <c r="V6" s="102"/>
      <c r="W6" s="98"/>
    </row>
    <row r="7" spans="2:23" ht="25.5" customHeight="1">
      <c r="B7" s="82"/>
      <c r="C7" s="87"/>
      <c r="D7" s="88"/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28</v>
      </c>
      <c r="M7" s="7">
        <v>4</v>
      </c>
      <c r="N7" s="98"/>
      <c r="O7" s="4">
        <v>4</v>
      </c>
      <c r="P7" s="4">
        <v>4</v>
      </c>
      <c r="Q7" s="4">
        <v>4</v>
      </c>
      <c r="R7" s="4">
        <v>4</v>
      </c>
      <c r="S7" s="4">
        <v>4</v>
      </c>
      <c r="T7" s="4">
        <v>4</v>
      </c>
      <c r="U7" s="4">
        <v>24</v>
      </c>
      <c r="V7" s="7">
        <v>4</v>
      </c>
      <c r="W7" s="98"/>
    </row>
    <row r="8" spans="2:23" ht="23.25">
      <c r="B8" s="22">
        <v>1</v>
      </c>
      <c r="C8" s="36" t="s">
        <v>49</v>
      </c>
      <c r="D8" s="37" t="s">
        <v>50</v>
      </c>
      <c r="E8" s="75"/>
      <c r="F8" s="75"/>
      <c r="G8" s="75"/>
      <c r="H8" s="75"/>
      <c r="I8" s="75"/>
      <c r="J8" s="75"/>
      <c r="K8" s="75"/>
      <c r="L8" s="20">
        <f>SUM(E8:K8)</f>
        <v>0</v>
      </c>
      <c r="M8" s="77">
        <f>L8/7</f>
        <v>0</v>
      </c>
      <c r="N8" s="5" t="str">
        <f>IF(M8&gt;=3.51,"ดีเยี่ยม",IF(M8&gt;=2.51,"ดี",IF(M8&gt;=1.51,"พอใช้",IF(M8&gt;=0,"ควรปรับปรุง",))))</f>
        <v>ควรปรับปรุง</v>
      </c>
      <c r="O8" s="75"/>
      <c r="P8" s="75"/>
      <c r="Q8" s="75"/>
      <c r="R8" s="75"/>
      <c r="S8" s="75"/>
      <c r="T8" s="75"/>
      <c r="U8" s="23">
        <f>SUM(O8:T8)</f>
        <v>0</v>
      </c>
      <c r="V8" s="17">
        <f>U8/6</f>
        <v>0</v>
      </c>
      <c r="W8" s="5" t="str">
        <f>IF(V8&gt;=3.51,"ดีเยี่ยม",IF(V8&gt;=2.51,"ดี",IF(V8&gt;=1.51,"พอใช้",IF(V8&gt;=0,"ควรปรับปรุง",))))</f>
        <v>ควรปรับปรุง</v>
      </c>
    </row>
    <row r="9" spans="2:23" ht="23.25">
      <c r="B9" s="15">
        <v>2</v>
      </c>
      <c r="C9" s="36" t="s">
        <v>51</v>
      </c>
      <c r="D9" s="37" t="s">
        <v>52</v>
      </c>
      <c r="E9" s="75"/>
      <c r="F9" s="75"/>
      <c r="G9" s="75"/>
      <c r="H9" s="75"/>
      <c r="I9" s="75"/>
      <c r="J9" s="75"/>
      <c r="K9" s="75"/>
      <c r="L9" s="20">
        <f aca="true" t="shared" si="0" ref="L9:L66">SUM(E9:K9)</f>
        <v>0</v>
      </c>
      <c r="M9" s="77">
        <f aca="true" t="shared" si="1" ref="M9:M66">L9/7</f>
        <v>0</v>
      </c>
      <c r="N9" s="5" t="str">
        <f aca="true" t="shared" si="2" ref="N9:N66">IF(M9&gt;=3.51,"ดีเยี่ยม",IF(M9&gt;=2.51,"ดี",IF(M9&gt;=1.51,"พอใช้",IF(M9&gt;=0,"ควรปรับปรุง",))))</f>
        <v>ควรปรับปรุง</v>
      </c>
      <c r="O9" s="75"/>
      <c r="P9" s="75"/>
      <c r="Q9" s="75"/>
      <c r="R9" s="75"/>
      <c r="S9" s="75"/>
      <c r="T9" s="75"/>
      <c r="U9" s="23">
        <f aca="true" t="shared" si="3" ref="U9:U66">SUM(O9:T9)</f>
        <v>0</v>
      </c>
      <c r="V9" s="17">
        <f aca="true" t="shared" si="4" ref="V9:V66">U9/6</f>
        <v>0</v>
      </c>
      <c r="W9" s="5" t="str">
        <f aca="true" t="shared" si="5" ref="W9:W66">IF(V9&gt;=3.51,"ดีเยี่ยม",IF(V9&gt;=2.51,"ดี",IF(V9&gt;=1.51,"พอใช้",IF(V9&gt;=0,"ควรปรับปรุง",))))</f>
        <v>ควรปรับปรุง</v>
      </c>
    </row>
    <row r="10" spans="2:23" ht="23.25">
      <c r="B10" s="22">
        <v>3</v>
      </c>
      <c r="C10" s="36" t="s">
        <v>53</v>
      </c>
      <c r="D10" s="37" t="s">
        <v>54</v>
      </c>
      <c r="E10" s="75"/>
      <c r="F10" s="75"/>
      <c r="G10" s="75"/>
      <c r="H10" s="75"/>
      <c r="I10" s="75"/>
      <c r="J10" s="75"/>
      <c r="K10" s="75"/>
      <c r="L10" s="20">
        <f t="shared" si="0"/>
        <v>0</v>
      </c>
      <c r="M10" s="77">
        <f t="shared" si="1"/>
        <v>0</v>
      </c>
      <c r="N10" s="5" t="str">
        <f t="shared" si="2"/>
        <v>ควรปรับปรุง</v>
      </c>
      <c r="O10" s="75"/>
      <c r="P10" s="75"/>
      <c r="Q10" s="75"/>
      <c r="R10" s="75"/>
      <c r="S10" s="75"/>
      <c r="T10" s="75"/>
      <c r="U10" s="23">
        <f t="shared" si="3"/>
        <v>0</v>
      </c>
      <c r="V10" s="78">
        <f t="shared" si="4"/>
        <v>0</v>
      </c>
      <c r="W10" s="5" t="str">
        <f t="shared" si="5"/>
        <v>ควรปรับปรุง</v>
      </c>
    </row>
    <row r="11" spans="2:23" ht="23.25">
      <c r="B11" s="15">
        <v>4</v>
      </c>
      <c r="C11" s="36" t="s">
        <v>55</v>
      </c>
      <c r="D11" s="37" t="s">
        <v>56</v>
      </c>
      <c r="E11" s="75"/>
      <c r="F11" s="75"/>
      <c r="G11" s="75"/>
      <c r="H11" s="75"/>
      <c r="I11" s="75"/>
      <c r="J11" s="75"/>
      <c r="K11" s="75"/>
      <c r="L11" s="20">
        <f t="shared" si="0"/>
        <v>0</v>
      </c>
      <c r="M11" s="77">
        <f t="shared" si="1"/>
        <v>0</v>
      </c>
      <c r="N11" s="5" t="str">
        <f t="shared" si="2"/>
        <v>ควรปรับปรุง</v>
      </c>
      <c r="O11" s="75"/>
      <c r="P11" s="75"/>
      <c r="Q11" s="75"/>
      <c r="R11" s="75"/>
      <c r="S11" s="75"/>
      <c r="T11" s="75"/>
      <c r="U11" s="23">
        <f t="shared" si="3"/>
        <v>0</v>
      </c>
      <c r="V11" s="78">
        <f t="shared" si="4"/>
        <v>0</v>
      </c>
      <c r="W11" s="5" t="str">
        <f t="shared" si="5"/>
        <v>ควรปรับปรุง</v>
      </c>
    </row>
    <row r="12" spans="2:23" ht="23.25">
      <c r="B12" s="22">
        <v>5</v>
      </c>
      <c r="C12" s="36" t="s">
        <v>57</v>
      </c>
      <c r="D12" s="37" t="s">
        <v>58</v>
      </c>
      <c r="E12" s="75"/>
      <c r="F12" s="75"/>
      <c r="G12" s="75"/>
      <c r="H12" s="75"/>
      <c r="I12" s="75"/>
      <c r="J12" s="75"/>
      <c r="K12" s="75"/>
      <c r="L12" s="20">
        <f t="shared" si="0"/>
        <v>0</v>
      </c>
      <c r="M12" s="77">
        <f t="shared" si="1"/>
        <v>0</v>
      </c>
      <c r="N12" s="5" t="str">
        <f t="shared" si="2"/>
        <v>ควรปรับปรุง</v>
      </c>
      <c r="O12" s="75"/>
      <c r="P12" s="75"/>
      <c r="Q12" s="75"/>
      <c r="R12" s="75"/>
      <c r="S12" s="75"/>
      <c r="T12" s="75"/>
      <c r="U12" s="23">
        <f t="shared" si="3"/>
        <v>0</v>
      </c>
      <c r="V12" s="17">
        <f t="shared" si="4"/>
        <v>0</v>
      </c>
      <c r="W12" s="5" t="str">
        <f t="shared" si="5"/>
        <v>ควรปรับปรุง</v>
      </c>
    </row>
    <row r="13" spans="2:23" ht="23.25">
      <c r="B13" s="15">
        <v>6</v>
      </c>
      <c r="C13" s="38" t="s">
        <v>59</v>
      </c>
      <c r="D13" s="39" t="s">
        <v>60</v>
      </c>
      <c r="E13" s="75"/>
      <c r="F13" s="75"/>
      <c r="G13" s="75"/>
      <c r="H13" s="75"/>
      <c r="I13" s="75"/>
      <c r="J13" s="75"/>
      <c r="K13" s="75"/>
      <c r="L13" s="20">
        <f t="shared" si="0"/>
        <v>0</v>
      </c>
      <c r="M13" s="77">
        <f t="shared" si="1"/>
        <v>0</v>
      </c>
      <c r="N13" s="5" t="str">
        <f t="shared" si="2"/>
        <v>ควรปรับปรุง</v>
      </c>
      <c r="O13" s="75"/>
      <c r="P13" s="75"/>
      <c r="Q13" s="75"/>
      <c r="R13" s="75"/>
      <c r="S13" s="75"/>
      <c r="T13" s="75"/>
      <c r="U13" s="23">
        <f t="shared" si="3"/>
        <v>0</v>
      </c>
      <c r="V13" s="17">
        <f t="shared" si="4"/>
        <v>0</v>
      </c>
      <c r="W13" s="5" t="str">
        <f t="shared" si="5"/>
        <v>ควรปรับปรุง</v>
      </c>
    </row>
    <row r="14" spans="2:23" ht="23.25">
      <c r="B14" s="22">
        <v>7</v>
      </c>
      <c r="C14" s="40" t="s">
        <v>61</v>
      </c>
      <c r="D14" s="41" t="s">
        <v>62</v>
      </c>
      <c r="E14" s="75"/>
      <c r="F14" s="75"/>
      <c r="G14" s="75"/>
      <c r="H14" s="75"/>
      <c r="I14" s="75"/>
      <c r="J14" s="75"/>
      <c r="K14" s="75"/>
      <c r="L14" s="20">
        <f t="shared" si="0"/>
        <v>0</v>
      </c>
      <c r="M14" s="77">
        <f t="shared" si="1"/>
        <v>0</v>
      </c>
      <c r="N14" s="5" t="str">
        <f t="shared" si="2"/>
        <v>ควรปรับปรุง</v>
      </c>
      <c r="O14" s="75"/>
      <c r="P14" s="75"/>
      <c r="Q14" s="75"/>
      <c r="R14" s="75"/>
      <c r="S14" s="75"/>
      <c r="T14" s="75"/>
      <c r="U14" s="23">
        <f t="shared" si="3"/>
        <v>0</v>
      </c>
      <c r="V14" s="78">
        <f t="shared" si="4"/>
        <v>0</v>
      </c>
      <c r="W14" s="5" t="str">
        <f t="shared" si="5"/>
        <v>ควรปรับปรุง</v>
      </c>
    </row>
    <row r="15" spans="2:23" ht="23.25">
      <c r="B15" s="15">
        <v>8</v>
      </c>
      <c r="C15" s="36" t="s">
        <v>63</v>
      </c>
      <c r="D15" s="37" t="s">
        <v>64</v>
      </c>
      <c r="E15" s="75"/>
      <c r="F15" s="75"/>
      <c r="G15" s="75"/>
      <c r="H15" s="75"/>
      <c r="I15" s="75"/>
      <c r="J15" s="75"/>
      <c r="K15" s="75"/>
      <c r="L15" s="20">
        <f t="shared" si="0"/>
        <v>0</v>
      </c>
      <c r="M15" s="77">
        <f t="shared" si="1"/>
        <v>0</v>
      </c>
      <c r="N15" s="5" t="str">
        <f t="shared" si="2"/>
        <v>ควรปรับปรุง</v>
      </c>
      <c r="O15" s="75"/>
      <c r="P15" s="75"/>
      <c r="Q15" s="75"/>
      <c r="R15" s="75"/>
      <c r="S15" s="75"/>
      <c r="T15" s="75"/>
      <c r="U15" s="23">
        <f t="shared" si="3"/>
        <v>0</v>
      </c>
      <c r="V15" s="78">
        <f t="shared" si="4"/>
        <v>0</v>
      </c>
      <c r="W15" s="5" t="str">
        <f t="shared" si="5"/>
        <v>ควรปรับปรุง</v>
      </c>
    </row>
    <row r="16" spans="2:23" ht="23.25">
      <c r="B16" s="22">
        <v>9</v>
      </c>
      <c r="C16" s="36" t="s">
        <v>65</v>
      </c>
      <c r="D16" s="37" t="s">
        <v>66</v>
      </c>
      <c r="E16" s="75"/>
      <c r="F16" s="75"/>
      <c r="G16" s="75"/>
      <c r="H16" s="75"/>
      <c r="I16" s="75"/>
      <c r="J16" s="75"/>
      <c r="K16" s="75"/>
      <c r="L16" s="20">
        <f t="shared" si="0"/>
        <v>0</v>
      </c>
      <c r="M16" s="77">
        <f t="shared" si="1"/>
        <v>0</v>
      </c>
      <c r="N16" s="5" t="str">
        <f t="shared" si="2"/>
        <v>ควรปรับปรุง</v>
      </c>
      <c r="O16" s="75"/>
      <c r="P16" s="75"/>
      <c r="Q16" s="75"/>
      <c r="R16" s="75"/>
      <c r="S16" s="75"/>
      <c r="T16" s="75"/>
      <c r="U16" s="23">
        <f t="shared" si="3"/>
        <v>0</v>
      </c>
      <c r="V16" s="78">
        <f t="shared" si="4"/>
        <v>0</v>
      </c>
      <c r="W16" s="5" t="str">
        <f t="shared" si="5"/>
        <v>ควรปรับปรุง</v>
      </c>
    </row>
    <row r="17" spans="2:23" ht="23.25">
      <c r="B17" s="15">
        <v>10</v>
      </c>
      <c r="C17" s="42" t="s">
        <v>67</v>
      </c>
      <c r="D17" s="43" t="s">
        <v>68</v>
      </c>
      <c r="E17" s="75"/>
      <c r="F17" s="75"/>
      <c r="G17" s="75"/>
      <c r="H17" s="75"/>
      <c r="I17" s="75"/>
      <c r="J17" s="75"/>
      <c r="K17" s="75"/>
      <c r="L17" s="20">
        <f t="shared" si="0"/>
        <v>0</v>
      </c>
      <c r="M17" s="77">
        <f t="shared" si="1"/>
        <v>0</v>
      </c>
      <c r="N17" s="5" t="str">
        <f t="shared" si="2"/>
        <v>ควรปรับปรุง</v>
      </c>
      <c r="O17" s="75"/>
      <c r="P17" s="75"/>
      <c r="Q17" s="75"/>
      <c r="R17" s="75"/>
      <c r="S17" s="75"/>
      <c r="T17" s="75"/>
      <c r="U17" s="23">
        <f t="shared" si="3"/>
        <v>0</v>
      </c>
      <c r="V17" s="78">
        <f t="shared" si="4"/>
        <v>0</v>
      </c>
      <c r="W17" s="5" t="str">
        <f t="shared" si="5"/>
        <v>ควรปรับปรุง</v>
      </c>
    </row>
    <row r="18" spans="2:23" ht="23.25">
      <c r="B18" s="22">
        <v>11</v>
      </c>
      <c r="C18" s="36" t="s">
        <v>69</v>
      </c>
      <c r="D18" s="37" t="s">
        <v>70</v>
      </c>
      <c r="E18" s="75"/>
      <c r="F18" s="75"/>
      <c r="G18" s="75"/>
      <c r="H18" s="75"/>
      <c r="I18" s="75"/>
      <c r="J18" s="75"/>
      <c r="K18" s="75"/>
      <c r="L18" s="20">
        <f t="shared" si="0"/>
        <v>0</v>
      </c>
      <c r="M18" s="77">
        <f t="shared" si="1"/>
        <v>0</v>
      </c>
      <c r="N18" s="5" t="str">
        <f t="shared" si="2"/>
        <v>ควรปรับปรุง</v>
      </c>
      <c r="O18" s="75"/>
      <c r="P18" s="75"/>
      <c r="Q18" s="75"/>
      <c r="R18" s="75"/>
      <c r="S18" s="75"/>
      <c r="T18" s="75"/>
      <c r="U18" s="23">
        <f t="shared" si="3"/>
        <v>0</v>
      </c>
      <c r="V18" s="78">
        <f t="shared" si="4"/>
        <v>0</v>
      </c>
      <c r="W18" s="5" t="str">
        <f t="shared" si="5"/>
        <v>ควรปรับปรุง</v>
      </c>
    </row>
    <row r="19" spans="2:23" ht="23.25">
      <c r="B19" s="15">
        <v>12</v>
      </c>
      <c r="C19" s="36" t="s">
        <v>71</v>
      </c>
      <c r="D19" s="37" t="s">
        <v>72</v>
      </c>
      <c r="E19" s="75"/>
      <c r="F19" s="75"/>
      <c r="G19" s="75"/>
      <c r="H19" s="75"/>
      <c r="I19" s="75"/>
      <c r="J19" s="75"/>
      <c r="K19" s="75"/>
      <c r="L19" s="20">
        <f t="shared" si="0"/>
        <v>0</v>
      </c>
      <c r="M19" s="77">
        <f t="shared" si="1"/>
        <v>0</v>
      </c>
      <c r="N19" s="5" t="str">
        <f t="shared" si="2"/>
        <v>ควรปรับปรุง</v>
      </c>
      <c r="O19" s="75"/>
      <c r="P19" s="75"/>
      <c r="Q19" s="75"/>
      <c r="R19" s="75"/>
      <c r="S19" s="75"/>
      <c r="T19" s="75"/>
      <c r="U19" s="23">
        <f t="shared" si="3"/>
        <v>0</v>
      </c>
      <c r="V19" s="78">
        <f t="shared" si="4"/>
        <v>0</v>
      </c>
      <c r="W19" s="5" t="str">
        <f t="shared" si="5"/>
        <v>ควรปรับปรุง</v>
      </c>
    </row>
    <row r="20" spans="2:23" ht="23.25">
      <c r="B20" s="22">
        <v>13</v>
      </c>
      <c r="C20" s="36" t="s">
        <v>73</v>
      </c>
      <c r="D20" s="37" t="s">
        <v>74</v>
      </c>
      <c r="E20" s="75"/>
      <c r="F20" s="75"/>
      <c r="G20" s="75"/>
      <c r="H20" s="75"/>
      <c r="I20" s="75"/>
      <c r="J20" s="75"/>
      <c r="K20" s="75"/>
      <c r="L20" s="20">
        <f t="shared" si="0"/>
        <v>0</v>
      </c>
      <c r="M20" s="77">
        <f t="shared" si="1"/>
        <v>0</v>
      </c>
      <c r="N20" s="5" t="str">
        <f t="shared" si="2"/>
        <v>ควรปรับปรุง</v>
      </c>
      <c r="O20" s="75"/>
      <c r="P20" s="75"/>
      <c r="Q20" s="75"/>
      <c r="R20" s="75"/>
      <c r="S20" s="75"/>
      <c r="T20" s="75"/>
      <c r="U20" s="23">
        <f t="shared" si="3"/>
        <v>0</v>
      </c>
      <c r="V20" s="17">
        <f t="shared" si="4"/>
        <v>0</v>
      </c>
      <c r="W20" s="5" t="str">
        <f t="shared" si="5"/>
        <v>ควรปรับปรุง</v>
      </c>
    </row>
    <row r="21" spans="2:23" ht="23.25">
      <c r="B21" s="15">
        <v>14</v>
      </c>
      <c r="C21" s="36" t="s">
        <v>75</v>
      </c>
      <c r="D21" s="44" t="s">
        <v>76</v>
      </c>
      <c r="E21" s="75"/>
      <c r="F21" s="75"/>
      <c r="G21" s="75"/>
      <c r="H21" s="75"/>
      <c r="I21" s="75"/>
      <c r="J21" s="75"/>
      <c r="K21" s="75"/>
      <c r="L21" s="20">
        <f t="shared" si="0"/>
        <v>0</v>
      </c>
      <c r="M21" s="77">
        <f t="shared" si="1"/>
        <v>0</v>
      </c>
      <c r="N21" s="5" t="str">
        <f t="shared" si="2"/>
        <v>ควรปรับปรุง</v>
      </c>
      <c r="O21" s="75"/>
      <c r="P21" s="75"/>
      <c r="Q21" s="75"/>
      <c r="R21" s="75"/>
      <c r="S21" s="75"/>
      <c r="T21" s="75"/>
      <c r="U21" s="23">
        <f t="shared" si="3"/>
        <v>0</v>
      </c>
      <c r="V21" s="78">
        <f t="shared" si="4"/>
        <v>0</v>
      </c>
      <c r="W21" s="5" t="str">
        <f t="shared" si="5"/>
        <v>ควรปรับปรุง</v>
      </c>
    </row>
    <row r="22" spans="2:23" ht="23.25">
      <c r="B22" s="22">
        <v>15</v>
      </c>
      <c r="C22" s="45" t="s">
        <v>77</v>
      </c>
      <c r="D22" s="33" t="s">
        <v>64</v>
      </c>
      <c r="E22" s="75"/>
      <c r="F22" s="75"/>
      <c r="G22" s="75"/>
      <c r="H22" s="75"/>
      <c r="I22" s="75"/>
      <c r="J22" s="75"/>
      <c r="K22" s="75"/>
      <c r="L22" s="20">
        <f t="shared" si="0"/>
        <v>0</v>
      </c>
      <c r="M22" s="77">
        <f t="shared" si="1"/>
        <v>0</v>
      </c>
      <c r="N22" s="5" t="str">
        <f t="shared" si="2"/>
        <v>ควรปรับปรุง</v>
      </c>
      <c r="O22" s="75"/>
      <c r="P22" s="75"/>
      <c r="Q22" s="75"/>
      <c r="R22" s="75"/>
      <c r="S22" s="75"/>
      <c r="T22" s="75"/>
      <c r="U22" s="23">
        <f t="shared" si="3"/>
        <v>0</v>
      </c>
      <c r="V22" s="78">
        <f t="shared" si="4"/>
        <v>0</v>
      </c>
      <c r="W22" s="5" t="str">
        <f t="shared" si="5"/>
        <v>ควรปรับปรุง</v>
      </c>
    </row>
    <row r="23" spans="2:23" ht="23.25">
      <c r="B23" s="15">
        <v>16</v>
      </c>
      <c r="C23" s="46" t="s">
        <v>78</v>
      </c>
      <c r="D23" s="47" t="s">
        <v>79</v>
      </c>
      <c r="E23" s="75"/>
      <c r="F23" s="75"/>
      <c r="G23" s="75"/>
      <c r="H23" s="75"/>
      <c r="I23" s="75"/>
      <c r="J23" s="75"/>
      <c r="K23" s="75"/>
      <c r="L23" s="20">
        <f t="shared" si="0"/>
        <v>0</v>
      </c>
      <c r="M23" s="77">
        <f t="shared" si="1"/>
        <v>0</v>
      </c>
      <c r="N23" s="5" t="str">
        <f t="shared" si="2"/>
        <v>ควรปรับปรุง</v>
      </c>
      <c r="O23" s="75"/>
      <c r="P23" s="75"/>
      <c r="Q23" s="75"/>
      <c r="R23" s="75"/>
      <c r="S23" s="75"/>
      <c r="T23" s="75"/>
      <c r="U23" s="23">
        <f t="shared" si="3"/>
        <v>0</v>
      </c>
      <c r="V23" s="78">
        <f t="shared" si="4"/>
        <v>0</v>
      </c>
      <c r="W23" s="5" t="str">
        <f t="shared" si="5"/>
        <v>ควรปรับปรุง</v>
      </c>
    </row>
    <row r="24" spans="2:23" ht="23.25">
      <c r="B24" s="22">
        <v>17</v>
      </c>
      <c r="C24" s="38" t="s">
        <v>80</v>
      </c>
      <c r="D24" s="39" t="s">
        <v>81</v>
      </c>
      <c r="E24" s="75"/>
      <c r="F24" s="75"/>
      <c r="G24" s="75"/>
      <c r="H24" s="75"/>
      <c r="I24" s="75"/>
      <c r="J24" s="75"/>
      <c r="K24" s="75"/>
      <c r="L24" s="20">
        <f t="shared" si="0"/>
        <v>0</v>
      </c>
      <c r="M24" s="77">
        <f t="shared" si="1"/>
        <v>0</v>
      </c>
      <c r="N24" s="5" t="str">
        <f t="shared" si="2"/>
        <v>ควรปรับปรุง</v>
      </c>
      <c r="O24" s="75"/>
      <c r="P24" s="75"/>
      <c r="Q24" s="75"/>
      <c r="R24" s="75"/>
      <c r="S24" s="75"/>
      <c r="T24" s="75"/>
      <c r="U24" s="23">
        <f t="shared" si="3"/>
        <v>0</v>
      </c>
      <c r="V24" s="78">
        <f t="shared" si="4"/>
        <v>0</v>
      </c>
      <c r="W24" s="5" t="str">
        <f t="shared" si="5"/>
        <v>ควรปรับปรุง</v>
      </c>
    </row>
    <row r="25" spans="2:23" ht="23.25">
      <c r="B25" s="15">
        <v>18</v>
      </c>
      <c r="C25" s="38" t="s">
        <v>82</v>
      </c>
      <c r="D25" s="39" t="s">
        <v>83</v>
      </c>
      <c r="E25" s="75"/>
      <c r="F25" s="75"/>
      <c r="G25" s="75"/>
      <c r="H25" s="75"/>
      <c r="I25" s="75"/>
      <c r="J25" s="75"/>
      <c r="K25" s="75"/>
      <c r="L25" s="20">
        <f t="shared" si="0"/>
        <v>0</v>
      </c>
      <c r="M25" s="77">
        <f t="shared" si="1"/>
        <v>0</v>
      </c>
      <c r="N25" s="5" t="str">
        <f t="shared" si="2"/>
        <v>ควรปรับปรุง</v>
      </c>
      <c r="O25" s="75"/>
      <c r="P25" s="75"/>
      <c r="Q25" s="75"/>
      <c r="R25" s="75"/>
      <c r="S25" s="75"/>
      <c r="T25" s="75"/>
      <c r="U25" s="23">
        <f t="shared" si="3"/>
        <v>0</v>
      </c>
      <c r="V25" s="78">
        <f t="shared" si="4"/>
        <v>0</v>
      </c>
      <c r="W25" s="5" t="str">
        <f t="shared" si="5"/>
        <v>ควรปรับปรุง</v>
      </c>
    </row>
    <row r="26" spans="2:23" ht="23.25">
      <c r="B26" s="22">
        <v>19</v>
      </c>
      <c r="C26" s="36" t="s">
        <v>84</v>
      </c>
      <c r="D26" s="37" t="s">
        <v>85</v>
      </c>
      <c r="E26" s="75"/>
      <c r="F26" s="75"/>
      <c r="G26" s="75"/>
      <c r="H26" s="75"/>
      <c r="I26" s="75"/>
      <c r="J26" s="75"/>
      <c r="K26" s="75"/>
      <c r="L26" s="20">
        <f t="shared" si="0"/>
        <v>0</v>
      </c>
      <c r="M26" s="77">
        <f t="shared" si="1"/>
        <v>0</v>
      </c>
      <c r="N26" s="5" t="str">
        <f t="shared" si="2"/>
        <v>ควรปรับปรุง</v>
      </c>
      <c r="O26" s="75"/>
      <c r="P26" s="75"/>
      <c r="Q26" s="75"/>
      <c r="R26" s="75"/>
      <c r="S26" s="75"/>
      <c r="T26" s="75"/>
      <c r="U26" s="23">
        <f t="shared" si="3"/>
        <v>0</v>
      </c>
      <c r="V26" s="78">
        <f t="shared" si="4"/>
        <v>0</v>
      </c>
      <c r="W26" s="5" t="str">
        <f t="shared" si="5"/>
        <v>ควรปรับปรุง</v>
      </c>
    </row>
    <row r="27" spans="2:23" ht="23.25">
      <c r="B27" s="15">
        <v>20</v>
      </c>
      <c r="C27" s="48" t="s">
        <v>86</v>
      </c>
      <c r="D27" s="49" t="s">
        <v>56</v>
      </c>
      <c r="E27" s="75"/>
      <c r="F27" s="75"/>
      <c r="G27" s="75"/>
      <c r="H27" s="75"/>
      <c r="I27" s="75"/>
      <c r="J27" s="75"/>
      <c r="K27" s="75"/>
      <c r="L27" s="20">
        <f t="shared" si="0"/>
        <v>0</v>
      </c>
      <c r="M27" s="77">
        <f t="shared" si="1"/>
        <v>0</v>
      </c>
      <c r="N27" s="5" t="str">
        <f t="shared" si="2"/>
        <v>ควรปรับปรุง</v>
      </c>
      <c r="O27" s="75"/>
      <c r="P27" s="75"/>
      <c r="Q27" s="75"/>
      <c r="R27" s="75"/>
      <c r="S27" s="75"/>
      <c r="T27" s="75"/>
      <c r="U27" s="23">
        <f t="shared" si="3"/>
        <v>0</v>
      </c>
      <c r="V27" s="78">
        <f t="shared" si="4"/>
        <v>0</v>
      </c>
      <c r="W27" s="5" t="str">
        <f t="shared" si="5"/>
        <v>ควรปรับปรุง</v>
      </c>
    </row>
    <row r="28" spans="2:23" ht="23.25">
      <c r="B28" s="22">
        <v>21</v>
      </c>
      <c r="C28" s="36" t="s">
        <v>87</v>
      </c>
      <c r="D28" s="37" t="s">
        <v>88</v>
      </c>
      <c r="E28" s="75"/>
      <c r="F28" s="75"/>
      <c r="G28" s="75"/>
      <c r="H28" s="75"/>
      <c r="I28" s="75"/>
      <c r="J28" s="75"/>
      <c r="K28" s="75"/>
      <c r="L28" s="20">
        <f t="shared" si="0"/>
        <v>0</v>
      </c>
      <c r="M28" s="77">
        <f t="shared" si="1"/>
        <v>0</v>
      </c>
      <c r="N28" s="5" t="str">
        <f t="shared" si="2"/>
        <v>ควรปรับปรุง</v>
      </c>
      <c r="O28" s="75"/>
      <c r="P28" s="75"/>
      <c r="Q28" s="75"/>
      <c r="R28" s="75"/>
      <c r="S28" s="75"/>
      <c r="T28" s="75"/>
      <c r="U28" s="23">
        <f t="shared" si="3"/>
        <v>0</v>
      </c>
      <c r="V28" s="17">
        <f t="shared" si="4"/>
        <v>0</v>
      </c>
      <c r="W28" s="5" t="str">
        <f t="shared" si="5"/>
        <v>ควรปรับปรุง</v>
      </c>
    </row>
    <row r="29" spans="2:23" ht="23.25">
      <c r="B29" s="15">
        <v>22</v>
      </c>
      <c r="C29" s="50" t="s">
        <v>89</v>
      </c>
      <c r="D29" s="49" t="s">
        <v>90</v>
      </c>
      <c r="E29" s="75"/>
      <c r="F29" s="75"/>
      <c r="G29" s="75"/>
      <c r="H29" s="75"/>
      <c r="I29" s="75"/>
      <c r="J29" s="75"/>
      <c r="K29" s="75"/>
      <c r="L29" s="20">
        <f t="shared" si="0"/>
        <v>0</v>
      </c>
      <c r="M29" s="77">
        <f t="shared" si="1"/>
        <v>0</v>
      </c>
      <c r="N29" s="5" t="str">
        <f t="shared" si="2"/>
        <v>ควรปรับปรุง</v>
      </c>
      <c r="O29" s="75"/>
      <c r="P29" s="75"/>
      <c r="Q29" s="75"/>
      <c r="R29" s="75"/>
      <c r="S29" s="75"/>
      <c r="T29" s="75"/>
      <c r="U29" s="23">
        <f t="shared" si="3"/>
        <v>0</v>
      </c>
      <c r="V29" s="17">
        <f t="shared" si="4"/>
        <v>0</v>
      </c>
      <c r="W29" s="5" t="str">
        <f t="shared" si="5"/>
        <v>ควรปรับปรุง</v>
      </c>
    </row>
    <row r="30" spans="2:23" ht="23.25">
      <c r="B30" s="22">
        <v>23</v>
      </c>
      <c r="C30" s="51" t="s">
        <v>91</v>
      </c>
      <c r="D30" s="52" t="s">
        <v>92</v>
      </c>
      <c r="E30" s="75"/>
      <c r="F30" s="75"/>
      <c r="G30" s="75"/>
      <c r="H30" s="75"/>
      <c r="I30" s="75"/>
      <c r="J30" s="75"/>
      <c r="K30" s="75"/>
      <c r="L30" s="20">
        <f t="shared" si="0"/>
        <v>0</v>
      </c>
      <c r="M30" s="77">
        <f t="shared" si="1"/>
        <v>0</v>
      </c>
      <c r="N30" s="5" t="str">
        <f t="shared" si="2"/>
        <v>ควรปรับปรุง</v>
      </c>
      <c r="O30" s="75"/>
      <c r="P30" s="75"/>
      <c r="Q30" s="75"/>
      <c r="R30" s="75"/>
      <c r="S30" s="75"/>
      <c r="T30" s="75"/>
      <c r="U30" s="23">
        <f t="shared" si="3"/>
        <v>0</v>
      </c>
      <c r="V30" s="78">
        <f t="shared" si="4"/>
        <v>0</v>
      </c>
      <c r="W30" s="5" t="str">
        <f t="shared" si="5"/>
        <v>ควรปรับปรุง</v>
      </c>
    </row>
    <row r="31" spans="2:23" ht="23.25">
      <c r="B31" s="15">
        <v>24</v>
      </c>
      <c r="C31" s="36" t="s">
        <v>93</v>
      </c>
      <c r="D31" s="37" t="s">
        <v>94</v>
      </c>
      <c r="E31" s="75"/>
      <c r="F31" s="75"/>
      <c r="G31" s="75"/>
      <c r="H31" s="75"/>
      <c r="I31" s="75"/>
      <c r="J31" s="75"/>
      <c r="K31" s="75"/>
      <c r="L31" s="20">
        <f t="shared" si="0"/>
        <v>0</v>
      </c>
      <c r="M31" s="77">
        <f t="shared" si="1"/>
        <v>0</v>
      </c>
      <c r="N31" s="5" t="str">
        <f t="shared" si="2"/>
        <v>ควรปรับปรุง</v>
      </c>
      <c r="O31" s="75"/>
      <c r="P31" s="75"/>
      <c r="Q31" s="75"/>
      <c r="R31" s="75"/>
      <c r="S31" s="75"/>
      <c r="T31" s="75"/>
      <c r="U31" s="23">
        <f t="shared" si="3"/>
        <v>0</v>
      </c>
      <c r="V31" s="78">
        <f t="shared" si="4"/>
        <v>0</v>
      </c>
      <c r="W31" s="5" t="str">
        <f t="shared" si="5"/>
        <v>ควรปรับปรุง</v>
      </c>
    </row>
    <row r="32" spans="2:23" ht="23.25">
      <c r="B32" s="22">
        <v>25</v>
      </c>
      <c r="C32" s="53" t="s">
        <v>95</v>
      </c>
      <c r="D32" s="37" t="s">
        <v>56</v>
      </c>
      <c r="E32" s="75"/>
      <c r="F32" s="75"/>
      <c r="G32" s="75"/>
      <c r="H32" s="75"/>
      <c r="I32" s="75"/>
      <c r="J32" s="75"/>
      <c r="K32" s="75"/>
      <c r="L32" s="20">
        <f t="shared" si="0"/>
        <v>0</v>
      </c>
      <c r="M32" s="77">
        <f t="shared" si="1"/>
        <v>0</v>
      </c>
      <c r="N32" s="5" t="str">
        <f t="shared" si="2"/>
        <v>ควรปรับปรุง</v>
      </c>
      <c r="O32" s="75"/>
      <c r="P32" s="75"/>
      <c r="Q32" s="75"/>
      <c r="R32" s="75"/>
      <c r="S32" s="75"/>
      <c r="T32" s="75"/>
      <c r="U32" s="23">
        <f t="shared" si="3"/>
        <v>0</v>
      </c>
      <c r="V32" s="78">
        <f t="shared" si="4"/>
        <v>0</v>
      </c>
      <c r="W32" s="5" t="str">
        <f t="shared" si="5"/>
        <v>ควรปรับปรุง</v>
      </c>
    </row>
    <row r="33" spans="2:23" ht="23.25">
      <c r="B33" s="15">
        <v>26</v>
      </c>
      <c r="C33" s="38" t="s">
        <v>96</v>
      </c>
      <c r="D33" s="39" t="s">
        <v>97</v>
      </c>
      <c r="E33" s="75"/>
      <c r="F33" s="75"/>
      <c r="G33" s="75"/>
      <c r="H33" s="75"/>
      <c r="I33" s="75"/>
      <c r="J33" s="75"/>
      <c r="K33" s="75"/>
      <c r="L33" s="20">
        <f t="shared" si="0"/>
        <v>0</v>
      </c>
      <c r="M33" s="77">
        <f t="shared" si="1"/>
        <v>0</v>
      </c>
      <c r="N33" s="5" t="str">
        <f t="shared" si="2"/>
        <v>ควรปรับปรุง</v>
      </c>
      <c r="O33" s="75"/>
      <c r="P33" s="75"/>
      <c r="Q33" s="75"/>
      <c r="R33" s="75"/>
      <c r="S33" s="75"/>
      <c r="T33" s="75"/>
      <c r="U33" s="23">
        <f t="shared" si="3"/>
        <v>0</v>
      </c>
      <c r="V33" s="78">
        <f t="shared" si="4"/>
        <v>0</v>
      </c>
      <c r="W33" s="5" t="str">
        <f t="shared" si="5"/>
        <v>ควรปรับปรุง</v>
      </c>
    </row>
    <row r="34" spans="2:23" ht="23.25">
      <c r="B34" s="22">
        <v>27</v>
      </c>
      <c r="C34" s="40" t="s">
        <v>98</v>
      </c>
      <c r="D34" s="41" t="s">
        <v>99</v>
      </c>
      <c r="E34" s="75"/>
      <c r="F34" s="75"/>
      <c r="G34" s="75"/>
      <c r="H34" s="75"/>
      <c r="I34" s="75"/>
      <c r="J34" s="75"/>
      <c r="K34" s="75"/>
      <c r="L34" s="20">
        <f t="shared" si="0"/>
        <v>0</v>
      </c>
      <c r="M34" s="77">
        <f t="shared" si="1"/>
        <v>0</v>
      </c>
      <c r="N34" s="5" t="str">
        <f t="shared" si="2"/>
        <v>ควรปรับปรุง</v>
      </c>
      <c r="O34" s="75"/>
      <c r="P34" s="75"/>
      <c r="Q34" s="75"/>
      <c r="R34" s="75"/>
      <c r="S34" s="75"/>
      <c r="T34" s="75"/>
      <c r="U34" s="23">
        <f t="shared" si="3"/>
        <v>0</v>
      </c>
      <c r="V34" s="17">
        <f t="shared" si="4"/>
        <v>0</v>
      </c>
      <c r="W34" s="5" t="str">
        <f t="shared" si="5"/>
        <v>ควรปรับปรุง</v>
      </c>
    </row>
    <row r="35" spans="2:23" ht="23.25">
      <c r="B35" s="15">
        <v>28</v>
      </c>
      <c r="C35" s="54" t="s">
        <v>100</v>
      </c>
      <c r="D35" s="55" t="s">
        <v>101</v>
      </c>
      <c r="E35" s="75"/>
      <c r="F35" s="75"/>
      <c r="G35" s="75"/>
      <c r="H35" s="75"/>
      <c r="I35" s="75"/>
      <c r="J35" s="75"/>
      <c r="K35" s="75"/>
      <c r="L35" s="20">
        <f t="shared" si="0"/>
        <v>0</v>
      </c>
      <c r="M35" s="77">
        <f t="shared" si="1"/>
        <v>0</v>
      </c>
      <c r="N35" s="5" t="str">
        <f t="shared" si="2"/>
        <v>ควรปรับปรุง</v>
      </c>
      <c r="O35" s="75"/>
      <c r="P35" s="75"/>
      <c r="Q35" s="75"/>
      <c r="R35" s="75"/>
      <c r="S35" s="75"/>
      <c r="T35" s="75"/>
      <c r="U35" s="23">
        <f t="shared" si="3"/>
        <v>0</v>
      </c>
      <c r="V35" s="78">
        <f t="shared" si="4"/>
        <v>0</v>
      </c>
      <c r="W35" s="5" t="str">
        <f t="shared" si="5"/>
        <v>ควรปรับปรุง</v>
      </c>
    </row>
    <row r="36" spans="2:23" ht="23.25">
      <c r="B36" s="22">
        <v>29</v>
      </c>
      <c r="C36" s="38" t="s">
        <v>102</v>
      </c>
      <c r="D36" s="39" t="s">
        <v>103</v>
      </c>
      <c r="E36" s="75"/>
      <c r="F36" s="75"/>
      <c r="G36" s="75"/>
      <c r="H36" s="75"/>
      <c r="I36" s="75"/>
      <c r="J36" s="75"/>
      <c r="K36" s="75"/>
      <c r="L36" s="20">
        <f t="shared" si="0"/>
        <v>0</v>
      </c>
      <c r="M36" s="77">
        <f t="shared" si="1"/>
        <v>0</v>
      </c>
      <c r="N36" s="5" t="str">
        <f t="shared" si="2"/>
        <v>ควรปรับปรุง</v>
      </c>
      <c r="O36" s="75"/>
      <c r="P36" s="75"/>
      <c r="Q36" s="75"/>
      <c r="R36" s="75"/>
      <c r="S36" s="75"/>
      <c r="T36" s="75"/>
      <c r="U36" s="23">
        <f t="shared" si="3"/>
        <v>0</v>
      </c>
      <c r="V36" s="78">
        <f t="shared" si="4"/>
        <v>0</v>
      </c>
      <c r="W36" s="5" t="str">
        <f t="shared" si="5"/>
        <v>ควรปรับปรุง</v>
      </c>
    </row>
    <row r="37" spans="2:23" ht="23.25">
      <c r="B37" s="15">
        <v>30</v>
      </c>
      <c r="C37" s="56" t="s">
        <v>104</v>
      </c>
      <c r="D37" s="57" t="s">
        <v>105</v>
      </c>
      <c r="E37" s="75"/>
      <c r="F37" s="75"/>
      <c r="G37" s="75"/>
      <c r="H37" s="75"/>
      <c r="I37" s="75"/>
      <c r="J37" s="75"/>
      <c r="K37" s="75"/>
      <c r="L37" s="20">
        <f t="shared" si="0"/>
        <v>0</v>
      </c>
      <c r="M37" s="77">
        <f t="shared" si="1"/>
        <v>0</v>
      </c>
      <c r="N37" s="5" t="str">
        <f t="shared" si="2"/>
        <v>ควรปรับปรุง</v>
      </c>
      <c r="O37" s="75"/>
      <c r="P37" s="75"/>
      <c r="Q37" s="75"/>
      <c r="R37" s="75"/>
      <c r="S37" s="75"/>
      <c r="T37" s="75"/>
      <c r="U37" s="23">
        <f t="shared" si="3"/>
        <v>0</v>
      </c>
      <c r="V37" s="78">
        <f t="shared" si="4"/>
        <v>0</v>
      </c>
      <c r="W37" s="5" t="str">
        <f t="shared" si="5"/>
        <v>ควรปรับปรุง</v>
      </c>
    </row>
    <row r="38" spans="2:23" ht="23.25">
      <c r="B38" s="22">
        <v>31</v>
      </c>
      <c r="C38" s="48" t="s">
        <v>106</v>
      </c>
      <c r="D38" s="58" t="s">
        <v>107</v>
      </c>
      <c r="E38" s="75"/>
      <c r="F38" s="75"/>
      <c r="G38" s="75"/>
      <c r="H38" s="75"/>
      <c r="I38" s="75"/>
      <c r="J38" s="75"/>
      <c r="K38" s="75"/>
      <c r="L38" s="20">
        <f t="shared" si="0"/>
        <v>0</v>
      </c>
      <c r="M38" s="77">
        <f t="shared" si="1"/>
        <v>0</v>
      </c>
      <c r="N38" s="5" t="str">
        <f t="shared" si="2"/>
        <v>ควรปรับปรุง</v>
      </c>
      <c r="O38" s="75"/>
      <c r="P38" s="75"/>
      <c r="Q38" s="75"/>
      <c r="R38" s="75"/>
      <c r="S38" s="75"/>
      <c r="T38" s="75"/>
      <c r="U38" s="23">
        <f t="shared" si="3"/>
        <v>0</v>
      </c>
      <c r="V38" s="78">
        <f t="shared" si="4"/>
        <v>0</v>
      </c>
      <c r="W38" s="5" t="str">
        <f t="shared" si="5"/>
        <v>ควรปรับปรุง</v>
      </c>
    </row>
    <row r="39" spans="1:23" ht="23.25">
      <c r="A39" t="s">
        <v>17</v>
      </c>
      <c r="B39" s="15">
        <v>32</v>
      </c>
      <c r="C39" s="36" t="s">
        <v>108</v>
      </c>
      <c r="D39" s="37" t="s">
        <v>109</v>
      </c>
      <c r="E39" s="75"/>
      <c r="F39" s="75"/>
      <c r="G39" s="75"/>
      <c r="H39" s="75"/>
      <c r="I39" s="75"/>
      <c r="J39" s="75"/>
      <c r="K39" s="75"/>
      <c r="L39" s="20">
        <f t="shared" si="0"/>
        <v>0</v>
      </c>
      <c r="M39" s="77">
        <f t="shared" si="1"/>
        <v>0</v>
      </c>
      <c r="N39" s="5" t="str">
        <f t="shared" si="2"/>
        <v>ควรปรับปรุง</v>
      </c>
      <c r="O39" s="75"/>
      <c r="P39" s="75"/>
      <c r="Q39" s="75"/>
      <c r="R39" s="75"/>
      <c r="S39" s="75"/>
      <c r="T39" s="75"/>
      <c r="U39" s="23">
        <f t="shared" si="3"/>
        <v>0</v>
      </c>
      <c r="V39" s="17">
        <f t="shared" si="4"/>
        <v>0</v>
      </c>
      <c r="W39" s="5" t="str">
        <f t="shared" si="5"/>
        <v>ควรปรับปรุง</v>
      </c>
    </row>
    <row r="40" spans="2:23" ht="23.25">
      <c r="B40" s="22">
        <v>33</v>
      </c>
      <c r="C40" s="38" t="s">
        <v>110</v>
      </c>
      <c r="D40" s="39" t="s">
        <v>111</v>
      </c>
      <c r="E40" s="75"/>
      <c r="F40" s="75"/>
      <c r="G40" s="75"/>
      <c r="H40" s="75"/>
      <c r="I40" s="75"/>
      <c r="J40" s="75"/>
      <c r="K40" s="75"/>
      <c r="L40" s="20">
        <f t="shared" si="0"/>
        <v>0</v>
      </c>
      <c r="M40" s="77">
        <f t="shared" si="1"/>
        <v>0</v>
      </c>
      <c r="N40" s="5" t="str">
        <f t="shared" si="2"/>
        <v>ควรปรับปรุง</v>
      </c>
      <c r="O40" s="75"/>
      <c r="P40" s="75"/>
      <c r="Q40" s="75"/>
      <c r="R40" s="75"/>
      <c r="S40" s="75"/>
      <c r="T40" s="75"/>
      <c r="U40" s="23">
        <f t="shared" si="3"/>
        <v>0</v>
      </c>
      <c r="V40" s="78">
        <f t="shared" si="4"/>
        <v>0</v>
      </c>
      <c r="W40" s="5" t="str">
        <f t="shared" si="5"/>
        <v>ควรปรับปรุง</v>
      </c>
    </row>
    <row r="41" spans="2:23" ht="23.25">
      <c r="B41" s="15">
        <v>34</v>
      </c>
      <c r="C41" s="36" t="s">
        <v>112</v>
      </c>
      <c r="D41" s="37" t="s">
        <v>113</v>
      </c>
      <c r="E41" s="75"/>
      <c r="F41" s="75"/>
      <c r="G41" s="75"/>
      <c r="H41" s="75"/>
      <c r="I41" s="75"/>
      <c r="J41" s="75"/>
      <c r="K41" s="75"/>
      <c r="L41" s="20">
        <f t="shared" si="0"/>
        <v>0</v>
      </c>
      <c r="M41" s="77">
        <f t="shared" si="1"/>
        <v>0</v>
      </c>
      <c r="N41" s="5" t="str">
        <f t="shared" si="2"/>
        <v>ควรปรับปรุง</v>
      </c>
      <c r="O41" s="75"/>
      <c r="P41" s="75"/>
      <c r="Q41" s="75"/>
      <c r="R41" s="75"/>
      <c r="S41" s="75"/>
      <c r="T41" s="75"/>
      <c r="U41" s="23">
        <f t="shared" si="3"/>
        <v>0</v>
      </c>
      <c r="V41" s="78">
        <f t="shared" si="4"/>
        <v>0</v>
      </c>
      <c r="W41" s="5" t="str">
        <f t="shared" si="5"/>
        <v>ควรปรับปรุง</v>
      </c>
    </row>
    <row r="42" spans="2:23" ht="23.25">
      <c r="B42" s="22">
        <v>35</v>
      </c>
      <c r="C42" s="36" t="s">
        <v>75</v>
      </c>
      <c r="D42" s="37" t="s">
        <v>114</v>
      </c>
      <c r="E42" s="75"/>
      <c r="F42" s="75"/>
      <c r="G42" s="75"/>
      <c r="H42" s="75"/>
      <c r="I42" s="75"/>
      <c r="J42" s="75"/>
      <c r="K42" s="75"/>
      <c r="L42" s="20">
        <f t="shared" si="0"/>
        <v>0</v>
      </c>
      <c r="M42" s="77">
        <f t="shared" si="1"/>
        <v>0</v>
      </c>
      <c r="N42" s="5" t="str">
        <f t="shared" si="2"/>
        <v>ควรปรับปรุง</v>
      </c>
      <c r="O42" s="75"/>
      <c r="P42" s="75"/>
      <c r="Q42" s="75"/>
      <c r="R42" s="75"/>
      <c r="S42" s="75"/>
      <c r="T42" s="75"/>
      <c r="U42" s="23">
        <f t="shared" si="3"/>
        <v>0</v>
      </c>
      <c r="V42" s="78">
        <f t="shared" si="4"/>
        <v>0</v>
      </c>
      <c r="W42" s="5" t="str">
        <f t="shared" si="5"/>
        <v>ควรปรับปรุง</v>
      </c>
    </row>
    <row r="43" spans="1:23" ht="23.25">
      <c r="A43" s="21"/>
      <c r="B43" s="15">
        <v>36</v>
      </c>
      <c r="C43" s="36" t="s">
        <v>115</v>
      </c>
      <c r="D43" s="37" t="s">
        <v>116</v>
      </c>
      <c r="E43" s="75"/>
      <c r="F43" s="75"/>
      <c r="G43" s="75"/>
      <c r="H43" s="75"/>
      <c r="I43" s="75"/>
      <c r="J43" s="75"/>
      <c r="K43" s="75"/>
      <c r="L43" s="20">
        <f t="shared" si="0"/>
        <v>0</v>
      </c>
      <c r="M43" s="77">
        <f t="shared" si="1"/>
        <v>0</v>
      </c>
      <c r="N43" s="5" t="str">
        <f t="shared" si="2"/>
        <v>ควรปรับปรุง</v>
      </c>
      <c r="O43" s="75"/>
      <c r="P43" s="75"/>
      <c r="Q43" s="75"/>
      <c r="R43" s="75"/>
      <c r="S43" s="75"/>
      <c r="T43" s="75"/>
      <c r="U43" s="23">
        <f t="shared" si="3"/>
        <v>0</v>
      </c>
      <c r="V43" s="78">
        <f t="shared" si="4"/>
        <v>0</v>
      </c>
      <c r="W43" s="5" t="str">
        <f t="shared" si="5"/>
        <v>ควรปรับปรุง</v>
      </c>
    </row>
    <row r="44" spans="2:23" ht="23.25">
      <c r="B44" s="22">
        <v>37</v>
      </c>
      <c r="C44" s="36" t="s">
        <v>117</v>
      </c>
      <c r="D44" s="37" t="s">
        <v>118</v>
      </c>
      <c r="E44" s="75"/>
      <c r="F44" s="75"/>
      <c r="G44" s="75"/>
      <c r="H44" s="75"/>
      <c r="I44" s="75"/>
      <c r="J44" s="75"/>
      <c r="K44" s="75"/>
      <c r="L44" s="20">
        <f t="shared" si="0"/>
        <v>0</v>
      </c>
      <c r="M44" s="77">
        <f t="shared" si="1"/>
        <v>0</v>
      </c>
      <c r="N44" s="5" t="str">
        <f t="shared" si="2"/>
        <v>ควรปรับปรุง</v>
      </c>
      <c r="O44" s="75"/>
      <c r="P44" s="75"/>
      <c r="Q44" s="75"/>
      <c r="R44" s="75"/>
      <c r="S44" s="75"/>
      <c r="T44" s="75"/>
      <c r="U44" s="23">
        <f t="shared" si="3"/>
        <v>0</v>
      </c>
      <c r="V44" s="78">
        <f t="shared" si="4"/>
        <v>0</v>
      </c>
      <c r="W44" s="5" t="str">
        <f t="shared" si="5"/>
        <v>ควรปรับปรุง</v>
      </c>
    </row>
    <row r="45" spans="2:23" ht="23.25">
      <c r="B45" s="15">
        <v>38</v>
      </c>
      <c r="C45" s="36" t="s">
        <v>119</v>
      </c>
      <c r="D45" s="37" t="s">
        <v>120</v>
      </c>
      <c r="E45" s="75"/>
      <c r="F45" s="75"/>
      <c r="G45" s="75"/>
      <c r="H45" s="75"/>
      <c r="I45" s="75"/>
      <c r="J45" s="75"/>
      <c r="K45" s="75"/>
      <c r="L45" s="20">
        <f t="shared" si="0"/>
        <v>0</v>
      </c>
      <c r="M45" s="77">
        <f t="shared" si="1"/>
        <v>0</v>
      </c>
      <c r="N45" s="5" t="str">
        <f t="shared" si="2"/>
        <v>ควรปรับปรุง</v>
      </c>
      <c r="O45" s="75"/>
      <c r="P45" s="75"/>
      <c r="Q45" s="75"/>
      <c r="R45" s="75"/>
      <c r="S45" s="75"/>
      <c r="T45" s="75"/>
      <c r="U45" s="23">
        <f t="shared" si="3"/>
        <v>0</v>
      </c>
      <c r="V45" s="17">
        <f t="shared" si="4"/>
        <v>0</v>
      </c>
      <c r="W45" s="5" t="str">
        <f t="shared" si="5"/>
        <v>ควรปรับปรุง</v>
      </c>
    </row>
    <row r="46" spans="2:23" ht="23.25">
      <c r="B46" s="22">
        <v>39</v>
      </c>
      <c r="C46" s="36" t="s">
        <v>121</v>
      </c>
      <c r="D46" s="37" t="s">
        <v>122</v>
      </c>
      <c r="E46" s="75"/>
      <c r="F46" s="75"/>
      <c r="G46" s="75"/>
      <c r="H46" s="75"/>
      <c r="I46" s="75"/>
      <c r="J46" s="75"/>
      <c r="K46" s="75"/>
      <c r="L46" s="20">
        <f t="shared" si="0"/>
        <v>0</v>
      </c>
      <c r="M46" s="77">
        <f t="shared" si="1"/>
        <v>0</v>
      </c>
      <c r="N46" s="5" t="str">
        <f t="shared" si="2"/>
        <v>ควรปรับปรุง</v>
      </c>
      <c r="O46" s="75"/>
      <c r="P46" s="75"/>
      <c r="Q46" s="75"/>
      <c r="R46" s="75"/>
      <c r="S46" s="75"/>
      <c r="T46" s="75"/>
      <c r="U46" s="23">
        <f t="shared" si="3"/>
        <v>0</v>
      </c>
      <c r="V46" s="78">
        <f t="shared" si="4"/>
        <v>0</v>
      </c>
      <c r="W46" s="5" t="str">
        <f t="shared" si="5"/>
        <v>ควรปรับปรุง</v>
      </c>
    </row>
    <row r="47" spans="2:23" ht="23.25">
      <c r="B47" s="15">
        <v>40</v>
      </c>
      <c r="C47" s="48" t="s">
        <v>123</v>
      </c>
      <c r="D47" s="49" t="s">
        <v>124</v>
      </c>
      <c r="E47" s="75"/>
      <c r="F47" s="75"/>
      <c r="G47" s="75"/>
      <c r="H47" s="75"/>
      <c r="I47" s="75"/>
      <c r="J47" s="75"/>
      <c r="K47" s="75"/>
      <c r="L47" s="20">
        <f t="shared" si="0"/>
        <v>0</v>
      </c>
      <c r="M47" s="77">
        <f t="shared" si="1"/>
        <v>0</v>
      </c>
      <c r="N47" s="5" t="str">
        <f t="shared" si="2"/>
        <v>ควรปรับปรุง</v>
      </c>
      <c r="O47" s="75"/>
      <c r="P47" s="75"/>
      <c r="Q47" s="75"/>
      <c r="R47" s="75"/>
      <c r="S47" s="75"/>
      <c r="T47" s="75"/>
      <c r="U47" s="23">
        <f t="shared" si="3"/>
        <v>0</v>
      </c>
      <c r="V47" s="17">
        <f t="shared" si="4"/>
        <v>0</v>
      </c>
      <c r="W47" s="5" t="str">
        <f t="shared" si="5"/>
        <v>ควรปรับปรุง</v>
      </c>
    </row>
    <row r="48" spans="2:23" ht="23.25">
      <c r="B48" s="22">
        <v>41</v>
      </c>
      <c r="C48" s="59" t="s">
        <v>125</v>
      </c>
      <c r="D48" s="37" t="s">
        <v>126</v>
      </c>
      <c r="E48" s="75"/>
      <c r="F48" s="75"/>
      <c r="G48" s="75"/>
      <c r="H48" s="75"/>
      <c r="I48" s="75"/>
      <c r="J48" s="75"/>
      <c r="K48" s="75"/>
      <c r="L48" s="20">
        <f t="shared" si="0"/>
        <v>0</v>
      </c>
      <c r="M48" s="77">
        <f t="shared" si="1"/>
        <v>0</v>
      </c>
      <c r="N48" s="5" t="str">
        <f t="shared" si="2"/>
        <v>ควรปรับปรุง</v>
      </c>
      <c r="O48" s="75"/>
      <c r="P48" s="75"/>
      <c r="Q48" s="75"/>
      <c r="R48" s="75"/>
      <c r="S48" s="75"/>
      <c r="T48" s="75"/>
      <c r="U48" s="23">
        <f t="shared" si="3"/>
        <v>0</v>
      </c>
      <c r="V48" s="78">
        <f t="shared" si="4"/>
        <v>0</v>
      </c>
      <c r="W48" s="5" t="str">
        <f t="shared" si="5"/>
        <v>ควรปรับปรุง</v>
      </c>
    </row>
    <row r="49" spans="2:23" ht="23.25">
      <c r="B49" s="15">
        <v>42</v>
      </c>
      <c r="C49" s="36" t="s">
        <v>127</v>
      </c>
      <c r="D49" s="37" t="s">
        <v>128</v>
      </c>
      <c r="E49" s="75"/>
      <c r="F49" s="75"/>
      <c r="G49" s="75"/>
      <c r="H49" s="75"/>
      <c r="I49" s="75"/>
      <c r="J49" s="75"/>
      <c r="K49" s="75"/>
      <c r="L49" s="20">
        <f t="shared" si="0"/>
        <v>0</v>
      </c>
      <c r="M49" s="77">
        <f t="shared" si="1"/>
        <v>0</v>
      </c>
      <c r="N49" s="5" t="str">
        <f t="shared" si="2"/>
        <v>ควรปรับปรุง</v>
      </c>
      <c r="O49" s="75"/>
      <c r="P49" s="75"/>
      <c r="Q49" s="75"/>
      <c r="R49" s="75"/>
      <c r="S49" s="75"/>
      <c r="T49" s="75"/>
      <c r="U49" s="23">
        <f t="shared" si="3"/>
        <v>0</v>
      </c>
      <c r="V49" s="78">
        <f t="shared" si="4"/>
        <v>0</v>
      </c>
      <c r="W49" s="5" t="str">
        <f t="shared" si="5"/>
        <v>ควรปรับปรุง</v>
      </c>
    </row>
    <row r="50" spans="2:23" ht="23.25">
      <c r="B50" s="22">
        <v>43</v>
      </c>
      <c r="C50" s="36" t="s">
        <v>129</v>
      </c>
      <c r="D50" s="37" t="s">
        <v>130</v>
      </c>
      <c r="E50" s="75"/>
      <c r="F50" s="75"/>
      <c r="G50" s="75"/>
      <c r="H50" s="75"/>
      <c r="I50" s="75"/>
      <c r="J50" s="75"/>
      <c r="K50" s="75"/>
      <c r="L50" s="20">
        <f t="shared" si="0"/>
        <v>0</v>
      </c>
      <c r="M50" s="77">
        <f t="shared" si="1"/>
        <v>0</v>
      </c>
      <c r="N50" s="5" t="str">
        <f t="shared" si="2"/>
        <v>ควรปรับปรุง</v>
      </c>
      <c r="O50" s="75"/>
      <c r="P50" s="75"/>
      <c r="Q50" s="75"/>
      <c r="R50" s="75"/>
      <c r="S50" s="75"/>
      <c r="T50" s="75"/>
      <c r="U50" s="23">
        <f t="shared" si="3"/>
        <v>0</v>
      </c>
      <c r="V50" s="78">
        <f t="shared" si="4"/>
        <v>0</v>
      </c>
      <c r="W50" s="5" t="str">
        <f t="shared" si="5"/>
        <v>ควรปรับปรุง</v>
      </c>
    </row>
    <row r="51" spans="2:23" ht="23.25">
      <c r="B51" s="15">
        <v>44</v>
      </c>
      <c r="C51" s="36" t="s">
        <v>131</v>
      </c>
      <c r="D51" s="37" t="s">
        <v>132</v>
      </c>
      <c r="E51" s="75"/>
      <c r="F51" s="75"/>
      <c r="G51" s="75"/>
      <c r="H51" s="75"/>
      <c r="I51" s="75"/>
      <c r="J51" s="75"/>
      <c r="K51" s="75"/>
      <c r="L51" s="20">
        <f t="shared" si="0"/>
        <v>0</v>
      </c>
      <c r="M51" s="77">
        <f t="shared" si="1"/>
        <v>0</v>
      </c>
      <c r="N51" s="5" t="str">
        <f t="shared" si="2"/>
        <v>ควรปรับปรุง</v>
      </c>
      <c r="O51" s="75"/>
      <c r="P51" s="75"/>
      <c r="Q51" s="75"/>
      <c r="R51" s="75"/>
      <c r="S51" s="75"/>
      <c r="T51" s="75"/>
      <c r="U51" s="23">
        <f t="shared" si="3"/>
        <v>0</v>
      </c>
      <c r="V51" s="78">
        <f t="shared" si="4"/>
        <v>0</v>
      </c>
      <c r="W51" s="5" t="str">
        <f t="shared" si="5"/>
        <v>ควรปรับปรุง</v>
      </c>
    </row>
    <row r="52" spans="2:23" ht="23.25">
      <c r="B52" s="22">
        <v>45</v>
      </c>
      <c r="C52" s="36" t="s">
        <v>133</v>
      </c>
      <c r="D52" s="37" t="s">
        <v>134</v>
      </c>
      <c r="E52" s="75"/>
      <c r="F52" s="75"/>
      <c r="G52" s="75"/>
      <c r="H52" s="75"/>
      <c r="I52" s="75"/>
      <c r="J52" s="75"/>
      <c r="K52" s="75"/>
      <c r="L52" s="20">
        <f t="shared" si="0"/>
        <v>0</v>
      </c>
      <c r="M52" s="77">
        <f t="shared" si="1"/>
        <v>0</v>
      </c>
      <c r="N52" s="5" t="str">
        <f t="shared" si="2"/>
        <v>ควรปรับปรุง</v>
      </c>
      <c r="O52" s="75"/>
      <c r="P52" s="75"/>
      <c r="Q52" s="75"/>
      <c r="R52" s="75"/>
      <c r="S52" s="75"/>
      <c r="T52" s="75"/>
      <c r="U52" s="23">
        <f t="shared" si="3"/>
        <v>0</v>
      </c>
      <c r="V52" s="78">
        <f t="shared" si="4"/>
        <v>0</v>
      </c>
      <c r="W52" s="5" t="str">
        <f t="shared" si="5"/>
        <v>ควรปรับปรุง</v>
      </c>
    </row>
    <row r="53" spans="2:23" ht="23.25">
      <c r="B53" s="15">
        <v>46</v>
      </c>
      <c r="C53" s="36" t="s">
        <v>135</v>
      </c>
      <c r="D53" s="37" t="s">
        <v>136</v>
      </c>
      <c r="E53" s="75"/>
      <c r="F53" s="75"/>
      <c r="G53" s="75"/>
      <c r="H53" s="75"/>
      <c r="I53" s="75"/>
      <c r="J53" s="75"/>
      <c r="K53" s="75"/>
      <c r="L53" s="20">
        <f t="shared" si="0"/>
        <v>0</v>
      </c>
      <c r="M53" s="77">
        <f t="shared" si="1"/>
        <v>0</v>
      </c>
      <c r="N53" s="5" t="str">
        <f t="shared" si="2"/>
        <v>ควรปรับปรุง</v>
      </c>
      <c r="O53" s="75"/>
      <c r="P53" s="75"/>
      <c r="Q53" s="75"/>
      <c r="R53" s="75"/>
      <c r="S53" s="75"/>
      <c r="T53" s="75"/>
      <c r="U53" s="23">
        <f t="shared" si="3"/>
        <v>0</v>
      </c>
      <c r="V53" s="78">
        <f t="shared" si="4"/>
        <v>0</v>
      </c>
      <c r="W53" s="5" t="str">
        <f t="shared" si="5"/>
        <v>ควรปรับปรุง</v>
      </c>
    </row>
    <row r="54" spans="2:23" ht="23.25">
      <c r="B54" s="22">
        <v>47</v>
      </c>
      <c r="C54" s="36" t="s">
        <v>137</v>
      </c>
      <c r="D54" s="37" t="s">
        <v>122</v>
      </c>
      <c r="E54" s="24"/>
      <c r="F54" s="24"/>
      <c r="G54" s="24"/>
      <c r="H54" s="24"/>
      <c r="I54" s="24"/>
      <c r="J54" s="24"/>
      <c r="K54" s="24"/>
      <c r="L54" s="20">
        <f t="shared" si="0"/>
        <v>0</v>
      </c>
      <c r="M54" s="77">
        <f t="shared" si="1"/>
        <v>0</v>
      </c>
      <c r="N54" s="5" t="str">
        <f t="shared" si="2"/>
        <v>ควรปรับปรุง</v>
      </c>
      <c r="O54" s="24"/>
      <c r="P54" s="24"/>
      <c r="Q54" s="24"/>
      <c r="R54" s="24"/>
      <c r="S54" s="24"/>
      <c r="T54" s="24"/>
      <c r="U54" s="23">
        <f t="shared" si="3"/>
        <v>0</v>
      </c>
      <c r="V54" s="17">
        <f t="shared" si="4"/>
        <v>0</v>
      </c>
      <c r="W54" s="5" t="str">
        <f t="shared" si="5"/>
        <v>ควรปรับปรุง</v>
      </c>
    </row>
    <row r="55" spans="2:23" ht="23.25">
      <c r="B55" s="15">
        <v>48</v>
      </c>
      <c r="C55" s="36" t="s">
        <v>138</v>
      </c>
      <c r="D55" s="37" t="s">
        <v>139</v>
      </c>
      <c r="E55" s="24"/>
      <c r="F55" s="24"/>
      <c r="G55" s="24"/>
      <c r="H55" s="24"/>
      <c r="I55" s="24"/>
      <c r="J55" s="24"/>
      <c r="K55" s="24"/>
      <c r="L55" s="20">
        <f t="shared" si="0"/>
        <v>0</v>
      </c>
      <c r="M55" s="77">
        <f t="shared" si="1"/>
        <v>0</v>
      </c>
      <c r="N55" s="5" t="str">
        <f t="shared" si="2"/>
        <v>ควรปรับปรุง</v>
      </c>
      <c r="O55" s="24"/>
      <c r="P55" s="24"/>
      <c r="Q55" s="24"/>
      <c r="R55" s="24"/>
      <c r="S55" s="24"/>
      <c r="T55" s="24"/>
      <c r="U55" s="23">
        <f t="shared" si="3"/>
        <v>0</v>
      </c>
      <c r="V55" s="78">
        <f t="shared" si="4"/>
        <v>0</v>
      </c>
      <c r="W55" s="5" t="str">
        <f t="shared" si="5"/>
        <v>ควรปรับปรุง</v>
      </c>
    </row>
    <row r="56" spans="2:23" ht="23.25">
      <c r="B56" s="22">
        <v>49</v>
      </c>
      <c r="C56" s="36" t="s">
        <v>140</v>
      </c>
      <c r="D56" s="37" t="s">
        <v>141</v>
      </c>
      <c r="E56" s="24"/>
      <c r="F56" s="24"/>
      <c r="G56" s="24"/>
      <c r="H56" s="24"/>
      <c r="I56" s="24"/>
      <c r="J56" s="24"/>
      <c r="K56" s="24"/>
      <c r="L56" s="20">
        <f t="shared" si="0"/>
        <v>0</v>
      </c>
      <c r="M56" s="77">
        <f t="shared" si="1"/>
        <v>0</v>
      </c>
      <c r="N56" s="5" t="str">
        <f t="shared" si="2"/>
        <v>ควรปรับปรุง</v>
      </c>
      <c r="O56" s="24"/>
      <c r="P56" s="24"/>
      <c r="Q56" s="24"/>
      <c r="R56" s="24"/>
      <c r="S56" s="24"/>
      <c r="T56" s="24"/>
      <c r="U56" s="23">
        <f t="shared" si="3"/>
        <v>0</v>
      </c>
      <c r="V56" s="78">
        <f t="shared" si="4"/>
        <v>0</v>
      </c>
      <c r="W56" s="5" t="str">
        <f t="shared" si="5"/>
        <v>ควรปรับปรุง</v>
      </c>
    </row>
    <row r="57" spans="2:23" ht="23.25">
      <c r="B57" s="15">
        <v>50</v>
      </c>
      <c r="C57" s="36" t="s">
        <v>142</v>
      </c>
      <c r="D57" s="37" t="s">
        <v>122</v>
      </c>
      <c r="E57" s="24"/>
      <c r="F57" s="24"/>
      <c r="G57" s="24"/>
      <c r="H57" s="24"/>
      <c r="I57" s="24"/>
      <c r="J57" s="24"/>
      <c r="K57" s="24"/>
      <c r="L57" s="20">
        <f t="shared" si="0"/>
        <v>0</v>
      </c>
      <c r="M57" s="77">
        <f t="shared" si="1"/>
        <v>0</v>
      </c>
      <c r="N57" s="5" t="str">
        <f t="shared" si="2"/>
        <v>ควรปรับปรุง</v>
      </c>
      <c r="O57" s="24"/>
      <c r="P57" s="24"/>
      <c r="Q57" s="24"/>
      <c r="R57" s="24"/>
      <c r="S57" s="24"/>
      <c r="T57" s="24"/>
      <c r="U57" s="23">
        <f t="shared" si="3"/>
        <v>0</v>
      </c>
      <c r="V57" s="78">
        <f t="shared" si="4"/>
        <v>0</v>
      </c>
      <c r="W57" s="5" t="str">
        <f t="shared" si="5"/>
        <v>ควรปรับปรุง</v>
      </c>
    </row>
    <row r="58" spans="2:23" ht="23.25">
      <c r="B58" s="22">
        <v>51</v>
      </c>
      <c r="C58" s="36" t="s">
        <v>143</v>
      </c>
      <c r="D58" s="37" t="s">
        <v>144</v>
      </c>
      <c r="E58" s="24"/>
      <c r="F58" s="24"/>
      <c r="G58" s="24"/>
      <c r="H58" s="24"/>
      <c r="I58" s="24"/>
      <c r="J58" s="24"/>
      <c r="K58" s="24"/>
      <c r="L58" s="20">
        <f t="shared" si="0"/>
        <v>0</v>
      </c>
      <c r="M58" s="77">
        <f t="shared" si="1"/>
        <v>0</v>
      </c>
      <c r="N58" s="5" t="str">
        <f t="shared" si="2"/>
        <v>ควรปรับปรุง</v>
      </c>
      <c r="O58" s="24"/>
      <c r="P58" s="24"/>
      <c r="Q58" s="24"/>
      <c r="R58" s="24"/>
      <c r="S58" s="24"/>
      <c r="T58" s="24"/>
      <c r="U58" s="23">
        <f t="shared" si="3"/>
        <v>0</v>
      </c>
      <c r="V58" s="78">
        <f t="shared" si="4"/>
        <v>0</v>
      </c>
      <c r="W58" s="5" t="str">
        <f t="shared" si="5"/>
        <v>ควรปรับปรุง</v>
      </c>
    </row>
    <row r="59" spans="2:23" ht="23.25">
      <c r="B59" s="15">
        <v>52</v>
      </c>
      <c r="C59" s="36" t="s">
        <v>145</v>
      </c>
      <c r="D59" s="37" t="s">
        <v>88</v>
      </c>
      <c r="E59" s="24"/>
      <c r="F59" s="24"/>
      <c r="G59" s="24"/>
      <c r="H59" s="24"/>
      <c r="I59" s="24"/>
      <c r="J59" s="24"/>
      <c r="K59" s="24"/>
      <c r="L59" s="20">
        <f t="shared" si="0"/>
        <v>0</v>
      </c>
      <c r="M59" s="77">
        <f t="shared" si="1"/>
        <v>0</v>
      </c>
      <c r="N59" s="5" t="str">
        <f t="shared" si="2"/>
        <v>ควรปรับปรุง</v>
      </c>
      <c r="O59" s="24"/>
      <c r="P59" s="24"/>
      <c r="Q59" s="24"/>
      <c r="R59" s="24"/>
      <c r="S59" s="24"/>
      <c r="T59" s="24"/>
      <c r="U59" s="23">
        <f t="shared" si="3"/>
        <v>0</v>
      </c>
      <c r="V59" s="78">
        <f t="shared" si="4"/>
        <v>0</v>
      </c>
      <c r="W59" s="5" t="str">
        <f t="shared" si="5"/>
        <v>ควรปรับปรุง</v>
      </c>
    </row>
    <row r="60" spans="2:23" ht="23.25">
      <c r="B60" s="22">
        <v>53</v>
      </c>
      <c r="C60" s="48" t="s">
        <v>146</v>
      </c>
      <c r="D60" s="49" t="s">
        <v>147</v>
      </c>
      <c r="E60" s="24"/>
      <c r="F60" s="24"/>
      <c r="G60" s="24"/>
      <c r="H60" s="24"/>
      <c r="I60" s="24"/>
      <c r="J60" s="24"/>
      <c r="K60" s="24"/>
      <c r="L60" s="20">
        <f t="shared" si="0"/>
        <v>0</v>
      </c>
      <c r="M60" s="77">
        <f t="shared" si="1"/>
        <v>0</v>
      </c>
      <c r="N60" s="5" t="str">
        <f t="shared" si="2"/>
        <v>ควรปรับปรุง</v>
      </c>
      <c r="O60" s="24"/>
      <c r="P60" s="24"/>
      <c r="Q60" s="24"/>
      <c r="R60" s="24"/>
      <c r="S60" s="24"/>
      <c r="T60" s="24"/>
      <c r="U60" s="23">
        <f t="shared" si="3"/>
        <v>0</v>
      </c>
      <c r="V60" s="78">
        <f t="shared" si="4"/>
        <v>0</v>
      </c>
      <c r="W60" s="5" t="str">
        <f t="shared" si="5"/>
        <v>ควรปรับปรุง</v>
      </c>
    </row>
    <row r="61" spans="2:23" ht="23.25">
      <c r="B61" s="15">
        <v>54</v>
      </c>
      <c r="C61" s="38" t="s">
        <v>148</v>
      </c>
      <c r="D61" s="39" t="s">
        <v>124</v>
      </c>
      <c r="E61" s="75"/>
      <c r="F61" s="75"/>
      <c r="G61" s="75"/>
      <c r="H61" s="75"/>
      <c r="I61" s="75"/>
      <c r="J61" s="75"/>
      <c r="K61" s="75"/>
      <c r="L61" s="20">
        <f t="shared" si="0"/>
        <v>0</v>
      </c>
      <c r="M61" s="77">
        <f t="shared" si="1"/>
        <v>0</v>
      </c>
      <c r="N61" s="5" t="str">
        <f t="shared" si="2"/>
        <v>ควรปรับปรุง</v>
      </c>
      <c r="O61" s="75"/>
      <c r="P61" s="75"/>
      <c r="Q61" s="75"/>
      <c r="R61" s="75"/>
      <c r="S61" s="75"/>
      <c r="T61" s="75"/>
      <c r="U61" s="23">
        <f t="shared" si="3"/>
        <v>0</v>
      </c>
      <c r="V61" s="78">
        <f t="shared" si="4"/>
        <v>0</v>
      </c>
      <c r="W61" s="5" t="str">
        <f t="shared" si="5"/>
        <v>ควรปรับปรุง</v>
      </c>
    </row>
    <row r="62" spans="2:23" ht="23.25">
      <c r="B62" s="22">
        <v>55</v>
      </c>
      <c r="C62" s="54" t="s">
        <v>149</v>
      </c>
      <c r="D62" s="55" t="s">
        <v>150</v>
      </c>
      <c r="E62" s="75"/>
      <c r="F62" s="75"/>
      <c r="G62" s="75"/>
      <c r="H62" s="75"/>
      <c r="I62" s="75"/>
      <c r="J62" s="75"/>
      <c r="K62" s="75"/>
      <c r="L62" s="20">
        <f t="shared" si="0"/>
        <v>0</v>
      </c>
      <c r="M62" s="77">
        <f t="shared" si="1"/>
        <v>0</v>
      </c>
      <c r="N62" s="5" t="str">
        <f t="shared" si="2"/>
        <v>ควรปรับปรุง</v>
      </c>
      <c r="O62" s="75"/>
      <c r="P62" s="75"/>
      <c r="Q62" s="75"/>
      <c r="R62" s="75"/>
      <c r="S62" s="75"/>
      <c r="T62" s="75"/>
      <c r="U62" s="23">
        <f t="shared" si="3"/>
        <v>0</v>
      </c>
      <c r="V62" s="17">
        <f t="shared" si="4"/>
        <v>0</v>
      </c>
      <c r="W62" s="5" t="str">
        <f t="shared" si="5"/>
        <v>ควรปรับปรุง</v>
      </c>
    </row>
    <row r="63" spans="2:23" ht="23.25">
      <c r="B63" s="15">
        <v>56</v>
      </c>
      <c r="C63" s="36" t="s">
        <v>151</v>
      </c>
      <c r="D63" s="37" t="s">
        <v>118</v>
      </c>
      <c r="E63" s="75"/>
      <c r="F63" s="75"/>
      <c r="G63" s="75"/>
      <c r="H63" s="75"/>
      <c r="I63" s="75"/>
      <c r="J63" s="75"/>
      <c r="K63" s="75"/>
      <c r="L63" s="20">
        <f t="shared" si="0"/>
        <v>0</v>
      </c>
      <c r="M63" s="77">
        <f t="shared" si="1"/>
        <v>0</v>
      </c>
      <c r="N63" s="5" t="str">
        <f t="shared" si="2"/>
        <v>ควรปรับปรุง</v>
      </c>
      <c r="O63" s="75"/>
      <c r="P63" s="75"/>
      <c r="Q63" s="75"/>
      <c r="R63" s="75"/>
      <c r="S63" s="75"/>
      <c r="T63" s="75"/>
      <c r="U63" s="23">
        <f t="shared" si="3"/>
        <v>0</v>
      </c>
      <c r="V63" s="78">
        <f t="shared" si="4"/>
        <v>0</v>
      </c>
      <c r="W63" s="5" t="str">
        <f t="shared" si="5"/>
        <v>ควรปรับปรุง</v>
      </c>
    </row>
    <row r="64" spans="2:23" ht="23.25">
      <c r="B64" s="22">
        <v>57</v>
      </c>
      <c r="C64" s="36" t="s">
        <v>152</v>
      </c>
      <c r="D64" s="37" t="s">
        <v>124</v>
      </c>
      <c r="E64" s="75"/>
      <c r="F64" s="75"/>
      <c r="G64" s="75"/>
      <c r="H64" s="75"/>
      <c r="I64" s="75"/>
      <c r="J64" s="75"/>
      <c r="K64" s="75"/>
      <c r="L64" s="20">
        <f t="shared" si="0"/>
        <v>0</v>
      </c>
      <c r="M64" s="77">
        <f t="shared" si="1"/>
        <v>0</v>
      </c>
      <c r="N64" s="5" t="str">
        <f t="shared" si="2"/>
        <v>ควรปรับปรุง</v>
      </c>
      <c r="O64" s="75"/>
      <c r="P64" s="75"/>
      <c r="Q64" s="75"/>
      <c r="R64" s="75"/>
      <c r="S64" s="75"/>
      <c r="T64" s="75"/>
      <c r="U64" s="23">
        <f t="shared" si="3"/>
        <v>0</v>
      </c>
      <c r="V64" s="78">
        <f t="shared" si="4"/>
        <v>0</v>
      </c>
      <c r="W64" s="5" t="str">
        <f t="shared" si="5"/>
        <v>ควรปรับปรุง</v>
      </c>
    </row>
    <row r="65" spans="2:23" ht="23.25">
      <c r="B65" s="15">
        <v>58</v>
      </c>
      <c r="C65" s="36" t="s">
        <v>153</v>
      </c>
      <c r="D65" s="37" t="s">
        <v>154</v>
      </c>
      <c r="E65" s="75"/>
      <c r="F65" s="75"/>
      <c r="G65" s="75"/>
      <c r="H65" s="75"/>
      <c r="I65" s="75"/>
      <c r="J65" s="75"/>
      <c r="K65" s="75"/>
      <c r="L65" s="20">
        <f t="shared" si="0"/>
        <v>0</v>
      </c>
      <c r="M65" s="77">
        <f t="shared" si="1"/>
        <v>0</v>
      </c>
      <c r="N65" s="5" t="str">
        <f t="shared" si="2"/>
        <v>ควรปรับปรุง</v>
      </c>
      <c r="O65" s="75"/>
      <c r="P65" s="75"/>
      <c r="Q65" s="75"/>
      <c r="R65" s="75"/>
      <c r="S65" s="75"/>
      <c r="T65" s="75"/>
      <c r="U65" s="23">
        <f t="shared" si="3"/>
        <v>0</v>
      </c>
      <c r="V65" s="78">
        <f t="shared" si="4"/>
        <v>0</v>
      </c>
      <c r="W65" s="5" t="str">
        <f t="shared" si="5"/>
        <v>ควรปรับปรุง</v>
      </c>
    </row>
    <row r="66" spans="2:23" ht="23.25">
      <c r="B66" s="22">
        <v>59</v>
      </c>
      <c r="C66" s="36" t="s">
        <v>155</v>
      </c>
      <c r="D66" s="60" t="s">
        <v>156</v>
      </c>
      <c r="E66" s="24"/>
      <c r="F66" s="24"/>
      <c r="G66" s="24"/>
      <c r="H66" s="24"/>
      <c r="I66" s="24"/>
      <c r="J66" s="24"/>
      <c r="K66" s="24"/>
      <c r="L66" s="23">
        <f t="shared" si="0"/>
        <v>0</v>
      </c>
      <c r="M66" s="78">
        <f t="shared" si="1"/>
        <v>0</v>
      </c>
      <c r="N66" s="18" t="str">
        <f t="shared" si="2"/>
        <v>ควรปรับปรุง</v>
      </c>
      <c r="O66" s="24"/>
      <c r="P66" s="24"/>
      <c r="Q66" s="24"/>
      <c r="R66" s="24"/>
      <c r="S66" s="24"/>
      <c r="T66" s="24"/>
      <c r="U66" s="23">
        <f t="shared" si="3"/>
        <v>0</v>
      </c>
      <c r="V66" s="78">
        <f t="shared" si="4"/>
        <v>0</v>
      </c>
      <c r="W66" s="18" t="str">
        <f t="shared" si="5"/>
        <v>ควรปรับปรุง</v>
      </c>
    </row>
  </sheetData>
  <sheetProtection/>
  <mergeCells count="12">
    <mergeCell ref="L5:L6"/>
    <mergeCell ref="M5:M6"/>
    <mergeCell ref="B1:W1"/>
    <mergeCell ref="B2:W2"/>
    <mergeCell ref="V5:V6"/>
    <mergeCell ref="W5:W7"/>
    <mergeCell ref="O5:T5"/>
    <mergeCell ref="N5:N7"/>
    <mergeCell ref="U5:U6"/>
    <mergeCell ref="B5:B7"/>
    <mergeCell ref="C5:D7"/>
    <mergeCell ref="E5:K5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3">
      <selection activeCell="E8" sqref="E8:H66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5" max="5" width="6.421875" style="9" customWidth="1"/>
    <col min="6" max="7" width="6.8515625" style="9" customWidth="1"/>
    <col min="8" max="8" width="5.8515625" style="9" customWidth="1"/>
    <col min="9" max="9" width="7.28125" style="9" customWidth="1"/>
    <col min="10" max="10" width="9.57421875" style="9" customWidth="1"/>
    <col min="11" max="11" width="11.7109375" style="0" customWidth="1"/>
  </cols>
  <sheetData>
    <row r="1" spans="2:11" ht="23.25">
      <c r="B1" s="80" t="s">
        <v>46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23.25">
      <c r="B2" s="80" t="s">
        <v>14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23.25">
      <c r="B3" s="26"/>
      <c r="C3" s="26"/>
      <c r="D3" s="26"/>
      <c r="E3" s="26"/>
      <c r="F3" s="26"/>
      <c r="G3" s="29"/>
      <c r="H3" s="26"/>
      <c r="I3" s="26"/>
      <c r="J3" s="26"/>
      <c r="K3" s="26"/>
    </row>
    <row r="4" spans="2:11" ht="13.5" customHeight="1">
      <c r="B4" s="3"/>
      <c r="C4" s="3"/>
      <c r="D4" s="3"/>
      <c r="E4" s="26"/>
      <c r="F4" s="26"/>
      <c r="G4" s="29"/>
      <c r="H4" s="26"/>
      <c r="I4" s="26"/>
      <c r="J4" s="26"/>
      <c r="K4" s="1"/>
    </row>
    <row r="5" spans="2:11" ht="24.75" customHeight="1">
      <c r="B5" s="82" t="s">
        <v>0</v>
      </c>
      <c r="C5" s="83" t="s">
        <v>1</v>
      </c>
      <c r="D5" s="84"/>
      <c r="E5" s="95" t="s">
        <v>5</v>
      </c>
      <c r="F5" s="96"/>
      <c r="G5" s="96"/>
      <c r="H5" s="96"/>
      <c r="I5" s="99" t="s">
        <v>8</v>
      </c>
      <c r="J5" s="101" t="s">
        <v>9</v>
      </c>
      <c r="K5" s="98" t="s">
        <v>2</v>
      </c>
    </row>
    <row r="6" spans="2:11" ht="86.25" customHeight="1">
      <c r="B6" s="82"/>
      <c r="C6" s="85"/>
      <c r="D6" s="86"/>
      <c r="E6" s="14" t="s">
        <v>6</v>
      </c>
      <c r="F6" s="14" t="s">
        <v>7</v>
      </c>
      <c r="G6" s="14" t="s">
        <v>12</v>
      </c>
      <c r="H6" s="14" t="s">
        <v>19</v>
      </c>
      <c r="I6" s="100"/>
      <c r="J6" s="102"/>
      <c r="K6" s="98"/>
    </row>
    <row r="7" spans="2:11" ht="25.5" customHeight="1">
      <c r="B7" s="82"/>
      <c r="C7" s="87"/>
      <c r="D7" s="88"/>
      <c r="E7" s="4">
        <v>4</v>
      </c>
      <c r="F7" s="4">
        <v>4</v>
      </c>
      <c r="G7" s="4">
        <v>4</v>
      </c>
      <c r="H7" s="4">
        <v>4</v>
      </c>
      <c r="I7" s="4">
        <v>16</v>
      </c>
      <c r="J7" s="7">
        <v>4</v>
      </c>
      <c r="K7" s="98"/>
    </row>
    <row r="8" spans="2:11" ht="23.25">
      <c r="B8" s="22">
        <v>1</v>
      </c>
      <c r="C8" s="36" t="s">
        <v>49</v>
      </c>
      <c r="D8" s="37" t="s">
        <v>50</v>
      </c>
      <c r="E8" s="75"/>
      <c r="F8" s="75"/>
      <c r="G8" s="75"/>
      <c r="H8" s="75"/>
      <c r="I8" s="20">
        <f>SUM(E8:H8)</f>
        <v>0</v>
      </c>
      <c r="J8" s="8">
        <f>I8/4</f>
        <v>0</v>
      </c>
      <c r="K8" s="5" t="str">
        <f>IF(J8&gt;=3.51,"ดีเยี่ยม",IF(J8&gt;=2.51,"ดี",IF(J8&gt;=1.51,"พอใช้",IF(J8&gt;=0,"ควรปรับปรุง",))))</f>
        <v>ควรปรับปรุง</v>
      </c>
    </row>
    <row r="9" spans="2:11" ht="23.25">
      <c r="B9" s="15">
        <v>2</v>
      </c>
      <c r="C9" s="36" t="s">
        <v>51</v>
      </c>
      <c r="D9" s="37" t="s">
        <v>52</v>
      </c>
      <c r="E9" s="75"/>
      <c r="F9" s="75"/>
      <c r="G9" s="75"/>
      <c r="H9" s="75"/>
      <c r="I9" s="20">
        <f aca="true" t="shared" si="0" ref="I9:I66">SUM(E9:H9)</f>
        <v>0</v>
      </c>
      <c r="J9" s="8">
        <f aca="true" t="shared" si="1" ref="J9:J66">I9/4</f>
        <v>0</v>
      </c>
      <c r="K9" s="5" t="str">
        <f aca="true" t="shared" si="2" ref="K9:K66">IF(J9&gt;=3.51,"ดีเยี่ยม",IF(J9&gt;=2.51,"ดี",IF(J9&gt;=1.51,"พอใช้",IF(J9&gt;=0,"ควรปรับปรุง",))))</f>
        <v>ควรปรับปรุง</v>
      </c>
    </row>
    <row r="10" spans="2:11" ht="23.25">
      <c r="B10" s="22">
        <v>3</v>
      </c>
      <c r="C10" s="36" t="s">
        <v>53</v>
      </c>
      <c r="D10" s="37" t="s">
        <v>54</v>
      </c>
      <c r="E10" s="75"/>
      <c r="F10" s="75"/>
      <c r="G10" s="75"/>
      <c r="H10" s="75"/>
      <c r="I10" s="20">
        <f t="shared" si="0"/>
        <v>0</v>
      </c>
      <c r="J10" s="8">
        <f t="shared" si="1"/>
        <v>0</v>
      </c>
      <c r="K10" s="5" t="str">
        <f t="shared" si="2"/>
        <v>ควรปรับปรุง</v>
      </c>
    </row>
    <row r="11" spans="2:11" ht="23.25">
      <c r="B11" s="15">
        <v>4</v>
      </c>
      <c r="C11" s="36" t="s">
        <v>55</v>
      </c>
      <c r="D11" s="37" t="s">
        <v>56</v>
      </c>
      <c r="E11" s="75"/>
      <c r="F11" s="75"/>
      <c r="G11" s="75"/>
      <c r="H11" s="75"/>
      <c r="I11" s="20">
        <f t="shared" si="0"/>
        <v>0</v>
      </c>
      <c r="J11" s="8">
        <f t="shared" si="1"/>
        <v>0</v>
      </c>
      <c r="K11" s="5" t="str">
        <f t="shared" si="2"/>
        <v>ควรปรับปรุง</v>
      </c>
    </row>
    <row r="12" spans="2:11" ht="23.25">
      <c r="B12" s="22">
        <v>5</v>
      </c>
      <c r="C12" s="36" t="s">
        <v>57</v>
      </c>
      <c r="D12" s="37" t="s">
        <v>58</v>
      </c>
      <c r="E12" s="75"/>
      <c r="F12" s="75"/>
      <c r="G12" s="75"/>
      <c r="H12" s="75"/>
      <c r="I12" s="20">
        <f t="shared" si="0"/>
        <v>0</v>
      </c>
      <c r="J12" s="8">
        <f t="shared" si="1"/>
        <v>0</v>
      </c>
      <c r="K12" s="5" t="str">
        <f t="shared" si="2"/>
        <v>ควรปรับปรุง</v>
      </c>
    </row>
    <row r="13" spans="2:11" ht="23.25">
      <c r="B13" s="15">
        <v>6</v>
      </c>
      <c r="C13" s="38" t="s">
        <v>59</v>
      </c>
      <c r="D13" s="39" t="s">
        <v>60</v>
      </c>
      <c r="E13" s="75"/>
      <c r="F13" s="75"/>
      <c r="G13" s="75"/>
      <c r="H13" s="75"/>
      <c r="I13" s="20">
        <f t="shared" si="0"/>
        <v>0</v>
      </c>
      <c r="J13" s="8">
        <f t="shared" si="1"/>
        <v>0</v>
      </c>
      <c r="K13" s="5" t="str">
        <f t="shared" si="2"/>
        <v>ควรปรับปรุง</v>
      </c>
    </row>
    <row r="14" spans="2:11" ht="23.25">
      <c r="B14" s="22">
        <v>7</v>
      </c>
      <c r="C14" s="40" t="s">
        <v>61</v>
      </c>
      <c r="D14" s="41" t="s">
        <v>62</v>
      </c>
      <c r="E14" s="75"/>
      <c r="F14" s="75"/>
      <c r="G14" s="75"/>
      <c r="H14" s="75"/>
      <c r="I14" s="20">
        <f t="shared" si="0"/>
        <v>0</v>
      </c>
      <c r="J14" s="8">
        <f t="shared" si="1"/>
        <v>0</v>
      </c>
      <c r="K14" s="5" t="str">
        <f t="shared" si="2"/>
        <v>ควรปรับปรุง</v>
      </c>
    </row>
    <row r="15" spans="2:11" ht="23.25">
      <c r="B15" s="15">
        <v>8</v>
      </c>
      <c r="C15" s="36" t="s">
        <v>63</v>
      </c>
      <c r="D15" s="37" t="s">
        <v>64</v>
      </c>
      <c r="E15" s="75"/>
      <c r="F15" s="75"/>
      <c r="G15" s="75"/>
      <c r="H15" s="75"/>
      <c r="I15" s="20">
        <f t="shared" si="0"/>
        <v>0</v>
      </c>
      <c r="J15" s="8">
        <f t="shared" si="1"/>
        <v>0</v>
      </c>
      <c r="K15" s="5" t="str">
        <f t="shared" si="2"/>
        <v>ควรปรับปรุง</v>
      </c>
    </row>
    <row r="16" spans="2:11" ht="23.25">
      <c r="B16" s="22">
        <v>9</v>
      </c>
      <c r="C16" s="36" t="s">
        <v>65</v>
      </c>
      <c r="D16" s="37" t="s">
        <v>66</v>
      </c>
      <c r="E16" s="75"/>
      <c r="F16" s="75"/>
      <c r="G16" s="75"/>
      <c r="H16" s="75"/>
      <c r="I16" s="20">
        <f t="shared" si="0"/>
        <v>0</v>
      </c>
      <c r="J16" s="8">
        <f t="shared" si="1"/>
        <v>0</v>
      </c>
      <c r="K16" s="5" t="str">
        <f t="shared" si="2"/>
        <v>ควรปรับปรุง</v>
      </c>
    </row>
    <row r="17" spans="2:11" ht="23.25">
      <c r="B17" s="15">
        <v>10</v>
      </c>
      <c r="C17" s="42" t="s">
        <v>67</v>
      </c>
      <c r="D17" s="43" t="s">
        <v>68</v>
      </c>
      <c r="E17" s="75"/>
      <c r="F17" s="75"/>
      <c r="G17" s="75"/>
      <c r="H17" s="75"/>
      <c r="I17" s="20">
        <f t="shared" si="0"/>
        <v>0</v>
      </c>
      <c r="J17" s="8">
        <f t="shared" si="1"/>
        <v>0</v>
      </c>
      <c r="K17" s="5" t="str">
        <f t="shared" si="2"/>
        <v>ควรปรับปรุง</v>
      </c>
    </row>
    <row r="18" spans="2:11" ht="23.25">
      <c r="B18" s="22">
        <v>11</v>
      </c>
      <c r="C18" s="36" t="s">
        <v>69</v>
      </c>
      <c r="D18" s="37" t="s">
        <v>70</v>
      </c>
      <c r="E18" s="75"/>
      <c r="F18" s="75"/>
      <c r="G18" s="75"/>
      <c r="H18" s="75"/>
      <c r="I18" s="20">
        <f t="shared" si="0"/>
        <v>0</v>
      </c>
      <c r="J18" s="8">
        <f t="shared" si="1"/>
        <v>0</v>
      </c>
      <c r="K18" s="5" t="str">
        <f t="shared" si="2"/>
        <v>ควรปรับปรุง</v>
      </c>
    </row>
    <row r="19" spans="2:11" ht="23.25">
      <c r="B19" s="15">
        <v>12</v>
      </c>
      <c r="C19" s="36" t="s">
        <v>71</v>
      </c>
      <c r="D19" s="37" t="s">
        <v>72</v>
      </c>
      <c r="E19" s="75"/>
      <c r="F19" s="75"/>
      <c r="G19" s="75"/>
      <c r="H19" s="75"/>
      <c r="I19" s="20">
        <f t="shared" si="0"/>
        <v>0</v>
      </c>
      <c r="J19" s="8">
        <f t="shared" si="1"/>
        <v>0</v>
      </c>
      <c r="K19" s="5" t="str">
        <f t="shared" si="2"/>
        <v>ควรปรับปรุง</v>
      </c>
    </row>
    <row r="20" spans="2:11" ht="23.25">
      <c r="B20" s="22">
        <v>13</v>
      </c>
      <c r="C20" s="36" t="s">
        <v>73</v>
      </c>
      <c r="D20" s="37" t="s">
        <v>74</v>
      </c>
      <c r="E20" s="75"/>
      <c r="F20" s="75"/>
      <c r="G20" s="75"/>
      <c r="H20" s="75"/>
      <c r="I20" s="20">
        <f t="shared" si="0"/>
        <v>0</v>
      </c>
      <c r="J20" s="8">
        <f t="shared" si="1"/>
        <v>0</v>
      </c>
      <c r="K20" s="5" t="str">
        <f t="shared" si="2"/>
        <v>ควรปรับปรุง</v>
      </c>
    </row>
    <row r="21" spans="2:11" ht="23.25">
      <c r="B21" s="15">
        <v>14</v>
      </c>
      <c r="C21" s="36" t="s">
        <v>75</v>
      </c>
      <c r="D21" s="44" t="s">
        <v>76</v>
      </c>
      <c r="E21" s="75"/>
      <c r="F21" s="75"/>
      <c r="G21" s="75"/>
      <c r="H21" s="75"/>
      <c r="I21" s="20">
        <f t="shared" si="0"/>
        <v>0</v>
      </c>
      <c r="J21" s="8">
        <f t="shared" si="1"/>
        <v>0</v>
      </c>
      <c r="K21" s="5" t="str">
        <f t="shared" si="2"/>
        <v>ควรปรับปรุง</v>
      </c>
    </row>
    <row r="22" spans="2:11" ht="23.25">
      <c r="B22" s="22">
        <v>15</v>
      </c>
      <c r="C22" s="45" t="s">
        <v>77</v>
      </c>
      <c r="D22" s="33" t="s">
        <v>64</v>
      </c>
      <c r="E22" s="75"/>
      <c r="F22" s="75"/>
      <c r="G22" s="75"/>
      <c r="H22" s="75"/>
      <c r="I22" s="20">
        <f t="shared" si="0"/>
        <v>0</v>
      </c>
      <c r="J22" s="8">
        <f t="shared" si="1"/>
        <v>0</v>
      </c>
      <c r="K22" s="5" t="str">
        <f t="shared" si="2"/>
        <v>ควรปรับปรุง</v>
      </c>
    </row>
    <row r="23" spans="2:11" ht="23.25">
      <c r="B23" s="15">
        <v>16</v>
      </c>
      <c r="C23" s="46" t="s">
        <v>78</v>
      </c>
      <c r="D23" s="47" t="s">
        <v>79</v>
      </c>
      <c r="E23" s="75"/>
      <c r="F23" s="75"/>
      <c r="G23" s="75"/>
      <c r="H23" s="75"/>
      <c r="I23" s="20">
        <f t="shared" si="0"/>
        <v>0</v>
      </c>
      <c r="J23" s="8">
        <f t="shared" si="1"/>
        <v>0</v>
      </c>
      <c r="K23" s="5" t="str">
        <f t="shared" si="2"/>
        <v>ควรปรับปรุง</v>
      </c>
    </row>
    <row r="24" spans="2:11" ht="23.25">
      <c r="B24" s="22">
        <v>17</v>
      </c>
      <c r="C24" s="38" t="s">
        <v>80</v>
      </c>
      <c r="D24" s="39" t="s">
        <v>81</v>
      </c>
      <c r="E24" s="75"/>
      <c r="F24" s="75"/>
      <c r="G24" s="75"/>
      <c r="H24" s="75"/>
      <c r="I24" s="20">
        <f t="shared" si="0"/>
        <v>0</v>
      </c>
      <c r="J24" s="8">
        <f t="shared" si="1"/>
        <v>0</v>
      </c>
      <c r="K24" s="5" t="str">
        <f t="shared" si="2"/>
        <v>ควรปรับปรุง</v>
      </c>
    </row>
    <row r="25" spans="2:11" ht="23.25">
      <c r="B25" s="15">
        <v>18</v>
      </c>
      <c r="C25" s="38" t="s">
        <v>82</v>
      </c>
      <c r="D25" s="39" t="s">
        <v>83</v>
      </c>
      <c r="E25" s="75"/>
      <c r="F25" s="75"/>
      <c r="G25" s="75"/>
      <c r="H25" s="75"/>
      <c r="I25" s="20">
        <f t="shared" si="0"/>
        <v>0</v>
      </c>
      <c r="J25" s="8">
        <f t="shared" si="1"/>
        <v>0</v>
      </c>
      <c r="K25" s="5" t="str">
        <f t="shared" si="2"/>
        <v>ควรปรับปรุง</v>
      </c>
    </row>
    <row r="26" spans="2:11" ht="23.25">
      <c r="B26" s="22">
        <v>19</v>
      </c>
      <c r="C26" s="36" t="s">
        <v>84</v>
      </c>
      <c r="D26" s="37" t="s">
        <v>85</v>
      </c>
      <c r="E26" s="75"/>
      <c r="F26" s="75"/>
      <c r="G26" s="75"/>
      <c r="H26" s="75"/>
      <c r="I26" s="20">
        <f t="shared" si="0"/>
        <v>0</v>
      </c>
      <c r="J26" s="8">
        <f t="shared" si="1"/>
        <v>0</v>
      </c>
      <c r="K26" s="5" t="str">
        <f t="shared" si="2"/>
        <v>ควรปรับปรุง</v>
      </c>
    </row>
    <row r="27" spans="2:11" ht="23.25">
      <c r="B27" s="15">
        <v>20</v>
      </c>
      <c r="C27" s="48" t="s">
        <v>86</v>
      </c>
      <c r="D27" s="49" t="s">
        <v>56</v>
      </c>
      <c r="E27" s="75"/>
      <c r="F27" s="75"/>
      <c r="G27" s="75"/>
      <c r="H27" s="75"/>
      <c r="I27" s="20">
        <f t="shared" si="0"/>
        <v>0</v>
      </c>
      <c r="J27" s="8">
        <f t="shared" si="1"/>
        <v>0</v>
      </c>
      <c r="K27" s="5" t="str">
        <f t="shared" si="2"/>
        <v>ควรปรับปรุง</v>
      </c>
    </row>
    <row r="28" spans="2:11" ht="23.25">
      <c r="B28" s="22">
        <v>21</v>
      </c>
      <c r="C28" s="36" t="s">
        <v>87</v>
      </c>
      <c r="D28" s="37" t="s">
        <v>88</v>
      </c>
      <c r="E28" s="75"/>
      <c r="F28" s="75"/>
      <c r="G28" s="75"/>
      <c r="H28" s="75"/>
      <c r="I28" s="20">
        <f t="shared" si="0"/>
        <v>0</v>
      </c>
      <c r="J28" s="8">
        <f t="shared" si="1"/>
        <v>0</v>
      </c>
      <c r="K28" s="5" t="str">
        <f t="shared" si="2"/>
        <v>ควรปรับปรุง</v>
      </c>
    </row>
    <row r="29" spans="2:11" ht="23.25">
      <c r="B29" s="15">
        <v>22</v>
      </c>
      <c r="C29" s="50" t="s">
        <v>89</v>
      </c>
      <c r="D29" s="49" t="s">
        <v>90</v>
      </c>
      <c r="E29" s="75"/>
      <c r="F29" s="75"/>
      <c r="G29" s="75"/>
      <c r="H29" s="75"/>
      <c r="I29" s="20">
        <f t="shared" si="0"/>
        <v>0</v>
      </c>
      <c r="J29" s="8">
        <f t="shared" si="1"/>
        <v>0</v>
      </c>
      <c r="K29" s="5" t="str">
        <f t="shared" si="2"/>
        <v>ควรปรับปรุง</v>
      </c>
    </row>
    <row r="30" spans="2:11" ht="23.25">
      <c r="B30" s="22">
        <v>23</v>
      </c>
      <c r="C30" s="51" t="s">
        <v>91</v>
      </c>
      <c r="D30" s="52" t="s">
        <v>92</v>
      </c>
      <c r="E30" s="75"/>
      <c r="F30" s="75"/>
      <c r="G30" s="75"/>
      <c r="H30" s="75"/>
      <c r="I30" s="20">
        <f t="shared" si="0"/>
        <v>0</v>
      </c>
      <c r="J30" s="8">
        <f t="shared" si="1"/>
        <v>0</v>
      </c>
      <c r="K30" s="5" t="str">
        <f t="shared" si="2"/>
        <v>ควรปรับปรุง</v>
      </c>
    </row>
    <row r="31" spans="2:11" ht="23.25">
      <c r="B31" s="15">
        <v>24</v>
      </c>
      <c r="C31" s="36" t="s">
        <v>93</v>
      </c>
      <c r="D31" s="37" t="s">
        <v>94</v>
      </c>
      <c r="E31" s="75"/>
      <c r="F31" s="75"/>
      <c r="G31" s="75"/>
      <c r="H31" s="75"/>
      <c r="I31" s="20">
        <f t="shared" si="0"/>
        <v>0</v>
      </c>
      <c r="J31" s="8">
        <f t="shared" si="1"/>
        <v>0</v>
      </c>
      <c r="K31" s="5" t="str">
        <f t="shared" si="2"/>
        <v>ควรปรับปรุง</v>
      </c>
    </row>
    <row r="32" spans="2:11" ht="23.25">
      <c r="B32" s="22">
        <v>25</v>
      </c>
      <c r="C32" s="53" t="s">
        <v>95</v>
      </c>
      <c r="D32" s="37" t="s">
        <v>56</v>
      </c>
      <c r="E32" s="75"/>
      <c r="F32" s="75"/>
      <c r="G32" s="75"/>
      <c r="H32" s="75"/>
      <c r="I32" s="20">
        <f t="shared" si="0"/>
        <v>0</v>
      </c>
      <c r="J32" s="8">
        <f t="shared" si="1"/>
        <v>0</v>
      </c>
      <c r="K32" s="5" t="str">
        <f t="shared" si="2"/>
        <v>ควรปรับปรุง</v>
      </c>
    </row>
    <row r="33" spans="2:11" ht="23.25">
      <c r="B33" s="15">
        <v>26</v>
      </c>
      <c r="C33" s="38" t="s">
        <v>96</v>
      </c>
      <c r="D33" s="39" t="s">
        <v>97</v>
      </c>
      <c r="E33" s="75"/>
      <c r="F33" s="75"/>
      <c r="G33" s="75"/>
      <c r="H33" s="75"/>
      <c r="I33" s="20">
        <f t="shared" si="0"/>
        <v>0</v>
      </c>
      <c r="J33" s="8">
        <f t="shared" si="1"/>
        <v>0</v>
      </c>
      <c r="K33" s="5" t="str">
        <f t="shared" si="2"/>
        <v>ควรปรับปรุง</v>
      </c>
    </row>
    <row r="34" spans="2:11" ht="23.25">
      <c r="B34" s="22">
        <v>27</v>
      </c>
      <c r="C34" s="40" t="s">
        <v>98</v>
      </c>
      <c r="D34" s="41" t="s">
        <v>99</v>
      </c>
      <c r="E34" s="75"/>
      <c r="F34" s="75"/>
      <c r="G34" s="75"/>
      <c r="H34" s="75"/>
      <c r="I34" s="20">
        <f t="shared" si="0"/>
        <v>0</v>
      </c>
      <c r="J34" s="8">
        <f t="shared" si="1"/>
        <v>0</v>
      </c>
      <c r="K34" s="5" t="str">
        <f t="shared" si="2"/>
        <v>ควรปรับปรุง</v>
      </c>
    </row>
    <row r="35" spans="2:11" ht="23.25">
      <c r="B35" s="15">
        <v>28</v>
      </c>
      <c r="C35" s="54" t="s">
        <v>100</v>
      </c>
      <c r="D35" s="55" t="s">
        <v>101</v>
      </c>
      <c r="E35" s="75"/>
      <c r="F35" s="75"/>
      <c r="G35" s="75"/>
      <c r="H35" s="75"/>
      <c r="I35" s="20">
        <f t="shared" si="0"/>
        <v>0</v>
      </c>
      <c r="J35" s="8">
        <f t="shared" si="1"/>
        <v>0</v>
      </c>
      <c r="K35" s="5" t="str">
        <f t="shared" si="2"/>
        <v>ควรปรับปรุง</v>
      </c>
    </row>
    <row r="36" spans="2:11" ht="23.25">
      <c r="B36" s="22">
        <v>29</v>
      </c>
      <c r="C36" s="38" t="s">
        <v>102</v>
      </c>
      <c r="D36" s="39" t="s">
        <v>103</v>
      </c>
      <c r="E36" s="75"/>
      <c r="F36" s="75"/>
      <c r="G36" s="75"/>
      <c r="H36" s="75"/>
      <c r="I36" s="20">
        <f t="shared" si="0"/>
        <v>0</v>
      </c>
      <c r="J36" s="8">
        <f t="shared" si="1"/>
        <v>0</v>
      </c>
      <c r="K36" s="5" t="str">
        <f t="shared" si="2"/>
        <v>ควรปรับปรุง</v>
      </c>
    </row>
    <row r="37" spans="2:11" ht="23.25">
      <c r="B37" s="15">
        <v>30</v>
      </c>
      <c r="C37" s="56" t="s">
        <v>104</v>
      </c>
      <c r="D37" s="57" t="s">
        <v>105</v>
      </c>
      <c r="E37" s="75"/>
      <c r="F37" s="75"/>
      <c r="G37" s="75"/>
      <c r="H37" s="75"/>
      <c r="I37" s="20">
        <f t="shared" si="0"/>
        <v>0</v>
      </c>
      <c r="J37" s="8">
        <f t="shared" si="1"/>
        <v>0</v>
      </c>
      <c r="K37" s="5" t="str">
        <f t="shared" si="2"/>
        <v>ควรปรับปรุง</v>
      </c>
    </row>
    <row r="38" spans="2:11" ht="23.25">
      <c r="B38" s="22">
        <v>31</v>
      </c>
      <c r="C38" s="48" t="s">
        <v>106</v>
      </c>
      <c r="D38" s="58" t="s">
        <v>107</v>
      </c>
      <c r="E38" s="75"/>
      <c r="F38" s="75"/>
      <c r="G38" s="75"/>
      <c r="H38" s="75"/>
      <c r="I38" s="20">
        <f t="shared" si="0"/>
        <v>0</v>
      </c>
      <c r="J38" s="8">
        <f t="shared" si="1"/>
        <v>0</v>
      </c>
      <c r="K38" s="5" t="str">
        <f t="shared" si="2"/>
        <v>ควรปรับปรุง</v>
      </c>
    </row>
    <row r="39" spans="1:11" ht="23.25">
      <c r="A39" t="s">
        <v>17</v>
      </c>
      <c r="B39" s="15">
        <v>32</v>
      </c>
      <c r="C39" s="36" t="s">
        <v>108</v>
      </c>
      <c r="D39" s="37" t="s">
        <v>109</v>
      </c>
      <c r="E39" s="75"/>
      <c r="F39" s="75"/>
      <c r="G39" s="75"/>
      <c r="H39" s="75"/>
      <c r="I39" s="20">
        <f t="shared" si="0"/>
        <v>0</v>
      </c>
      <c r="J39" s="8">
        <f t="shared" si="1"/>
        <v>0</v>
      </c>
      <c r="K39" s="5" t="str">
        <f t="shared" si="2"/>
        <v>ควรปรับปรุง</v>
      </c>
    </row>
    <row r="40" spans="2:11" ht="23.25">
      <c r="B40" s="22">
        <v>33</v>
      </c>
      <c r="C40" s="38" t="s">
        <v>110</v>
      </c>
      <c r="D40" s="39" t="s">
        <v>111</v>
      </c>
      <c r="E40" s="75"/>
      <c r="F40" s="75"/>
      <c r="G40" s="75"/>
      <c r="H40" s="75"/>
      <c r="I40" s="20">
        <f t="shared" si="0"/>
        <v>0</v>
      </c>
      <c r="J40" s="8">
        <f t="shared" si="1"/>
        <v>0</v>
      </c>
      <c r="K40" s="5" t="str">
        <f t="shared" si="2"/>
        <v>ควรปรับปรุง</v>
      </c>
    </row>
    <row r="41" spans="2:11" ht="23.25">
      <c r="B41" s="15">
        <v>34</v>
      </c>
      <c r="C41" s="36" t="s">
        <v>112</v>
      </c>
      <c r="D41" s="37" t="s">
        <v>113</v>
      </c>
      <c r="E41" s="75"/>
      <c r="F41" s="75"/>
      <c r="G41" s="75"/>
      <c r="H41" s="75"/>
      <c r="I41" s="20">
        <f t="shared" si="0"/>
        <v>0</v>
      </c>
      <c r="J41" s="8">
        <f t="shared" si="1"/>
        <v>0</v>
      </c>
      <c r="K41" s="5" t="str">
        <f t="shared" si="2"/>
        <v>ควรปรับปรุง</v>
      </c>
    </row>
    <row r="42" spans="2:11" ht="23.25">
      <c r="B42" s="22">
        <v>35</v>
      </c>
      <c r="C42" s="36" t="s">
        <v>75</v>
      </c>
      <c r="D42" s="37" t="s">
        <v>114</v>
      </c>
      <c r="E42" s="75"/>
      <c r="F42" s="75"/>
      <c r="G42" s="75"/>
      <c r="H42" s="75"/>
      <c r="I42" s="20">
        <f t="shared" si="0"/>
        <v>0</v>
      </c>
      <c r="J42" s="8">
        <f t="shared" si="1"/>
        <v>0</v>
      </c>
      <c r="K42" s="5" t="str">
        <f t="shared" si="2"/>
        <v>ควรปรับปรุง</v>
      </c>
    </row>
    <row r="43" spans="1:11" ht="23.25">
      <c r="A43" s="21"/>
      <c r="B43" s="15">
        <v>36</v>
      </c>
      <c r="C43" s="36" t="s">
        <v>115</v>
      </c>
      <c r="D43" s="37" t="s">
        <v>116</v>
      </c>
      <c r="E43" s="75"/>
      <c r="F43" s="75"/>
      <c r="G43" s="75"/>
      <c r="H43" s="75"/>
      <c r="I43" s="20">
        <f t="shared" si="0"/>
        <v>0</v>
      </c>
      <c r="J43" s="8">
        <f t="shared" si="1"/>
        <v>0</v>
      </c>
      <c r="K43" s="5" t="str">
        <f t="shared" si="2"/>
        <v>ควรปรับปรุง</v>
      </c>
    </row>
    <row r="44" spans="2:11" ht="23.25">
      <c r="B44" s="22">
        <v>37</v>
      </c>
      <c r="C44" s="36" t="s">
        <v>117</v>
      </c>
      <c r="D44" s="37" t="s">
        <v>118</v>
      </c>
      <c r="E44" s="75"/>
      <c r="F44" s="75"/>
      <c r="G44" s="75"/>
      <c r="H44" s="75"/>
      <c r="I44" s="20">
        <f t="shared" si="0"/>
        <v>0</v>
      </c>
      <c r="J44" s="8">
        <f t="shared" si="1"/>
        <v>0</v>
      </c>
      <c r="K44" s="5" t="str">
        <f t="shared" si="2"/>
        <v>ควรปรับปรุง</v>
      </c>
    </row>
    <row r="45" spans="2:11" ht="23.25">
      <c r="B45" s="15">
        <v>38</v>
      </c>
      <c r="C45" s="36" t="s">
        <v>119</v>
      </c>
      <c r="D45" s="37" t="s">
        <v>120</v>
      </c>
      <c r="E45" s="75"/>
      <c r="F45" s="75"/>
      <c r="G45" s="75"/>
      <c r="H45" s="75"/>
      <c r="I45" s="20">
        <f t="shared" si="0"/>
        <v>0</v>
      </c>
      <c r="J45" s="8">
        <f t="shared" si="1"/>
        <v>0</v>
      </c>
      <c r="K45" s="5" t="str">
        <f t="shared" si="2"/>
        <v>ควรปรับปรุง</v>
      </c>
    </row>
    <row r="46" spans="2:11" ht="23.25">
      <c r="B46" s="22">
        <v>39</v>
      </c>
      <c r="C46" s="36" t="s">
        <v>121</v>
      </c>
      <c r="D46" s="37" t="s">
        <v>122</v>
      </c>
      <c r="E46" s="75"/>
      <c r="F46" s="75"/>
      <c r="G46" s="75"/>
      <c r="H46" s="75"/>
      <c r="I46" s="20">
        <f t="shared" si="0"/>
        <v>0</v>
      </c>
      <c r="J46" s="8">
        <f t="shared" si="1"/>
        <v>0</v>
      </c>
      <c r="K46" s="5" t="str">
        <f t="shared" si="2"/>
        <v>ควรปรับปรุง</v>
      </c>
    </row>
    <row r="47" spans="2:11" ht="23.25">
      <c r="B47" s="15">
        <v>40</v>
      </c>
      <c r="C47" s="48" t="s">
        <v>123</v>
      </c>
      <c r="D47" s="49" t="s">
        <v>124</v>
      </c>
      <c r="E47" s="75"/>
      <c r="F47" s="75"/>
      <c r="G47" s="75"/>
      <c r="H47" s="75"/>
      <c r="I47" s="20">
        <f t="shared" si="0"/>
        <v>0</v>
      </c>
      <c r="J47" s="8">
        <f t="shared" si="1"/>
        <v>0</v>
      </c>
      <c r="K47" s="5" t="str">
        <f t="shared" si="2"/>
        <v>ควรปรับปรุง</v>
      </c>
    </row>
    <row r="48" spans="2:11" ht="23.25">
      <c r="B48" s="22">
        <v>41</v>
      </c>
      <c r="C48" s="59" t="s">
        <v>125</v>
      </c>
      <c r="D48" s="37" t="s">
        <v>126</v>
      </c>
      <c r="E48" s="75"/>
      <c r="F48" s="75"/>
      <c r="G48" s="75"/>
      <c r="H48" s="75"/>
      <c r="I48" s="20">
        <f t="shared" si="0"/>
        <v>0</v>
      </c>
      <c r="J48" s="8">
        <f t="shared" si="1"/>
        <v>0</v>
      </c>
      <c r="K48" s="5" t="str">
        <f t="shared" si="2"/>
        <v>ควรปรับปรุง</v>
      </c>
    </row>
    <row r="49" spans="2:11" ht="23.25">
      <c r="B49" s="15">
        <v>42</v>
      </c>
      <c r="C49" s="36" t="s">
        <v>127</v>
      </c>
      <c r="D49" s="37" t="s">
        <v>128</v>
      </c>
      <c r="E49" s="75"/>
      <c r="F49" s="75"/>
      <c r="G49" s="75"/>
      <c r="H49" s="75"/>
      <c r="I49" s="20">
        <f t="shared" si="0"/>
        <v>0</v>
      </c>
      <c r="J49" s="8">
        <f t="shared" si="1"/>
        <v>0</v>
      </c>
      <c r="K49" s="5" t="str">
        <f t="shared" si="2"/>
        <v>ควรปรับปรุง</v>
      </c>
    </row>
    <row r="50" spans="2:11" ht="23.25">
      <c r="B50" s="22">
        <v>43</v>
      </c>
      <c r="C50" s="36" t="s">
        <v>129</v>
      </c>
      <c r="D50" s="37" t="s">
        <v>130</v>
      </c>
      <c r="E50" s="75"/>
      <c r="F50" s="75"/>
      <c r="G50" s="75"/>
      <c r="H50" s="75"/>
      <c r="I50" s="20">
        <f t="shared" si="0"/>
        <v>0</v>
      </c>
      <c r="J50" s="8">
        <f t="shared" si="1"/>
        <v>0</v>
      </c>
      <c r="K50" s="5" t="str">
        <f t="shared" si="2"/>
        <v>ควรปรับปรุง</v>
      </c>
    </row>
    <row r="51" spans="2:11" ht="23.25">
      <c r="B51" s="15">
        <v>44</v>
      </c>
      <c r="C51" s="36" t="s">
        <v>131</v>
      </c>
      <c r="D51" s="37" t="s">
        <v>132</v>
      </c>
      <c r="E51" s="75"/>
      <c r="F51" s="75"/>
      <c r="G51" s="75"/>
      <c r="H51" s="75"/>
      <c r="I51" s="20">
        <f t="shared" si="0"/>
        <v>0</v>
      </c>
      <c r="J51" s="8">
        <f t="shared" si="1"/>
        <v>0</v>
      </c>
      <c r="K51" s="5" t="str">
        <f t="shared" si="2"/>
        <v>ควรปรับปรุง</v>
      </c>
    </row>
    <row r="52" spans="2:11" ht="23.25">
      <c r="B52" s="22">
        <v>45</v>
      </c>
      <c r="C52" s="36" t="s">
        <v>133</v>
      </c>
      <c r="D52" s="37" t="s">
        <v>134</v>
      </c>
      <c r="E52" s="75"/>
      <c r="F52" s="75"/>
      <c r="G52" s="75"/>
      <c r="H52" s="75"/>
      <c r="I52" s="20">
        <f t="shared" si="0"/>
        <v>0</v>
      </c>
      <c r="J52" s="8">
        <f t="shared" si="1"/>
        <v>0</v>
      </c>
      <c r="K52" s="5" t="str">
        <f t="shared" si="2"/>
        <v>ควรปรับปรุง</v>
      </c>
    </row>
    <row r="53" spans="2:11" ht="23.25">
      <c r="B53" s="15">
        <v>46</v>
      </c>
      <c r="C53" s="36" t="s">
        <v>135</v>
      </c>
      <c r="D53" s="37" t="s">
        <v>136</v>
      </c>
      <c r="E53" s="75"/>
      <c r="F53" s="75"/>
      <c r="G53" s="75"/>
      <c r="H53" s="75"/>
      <c r="I53" s="20">
        <f t="shared" si="0"/>
        <v>0</v>
      </c>
      <c r="J53" s="8">
        <f t="shared" si="1"/>
        <v>0</v>
      </c>
      <c r="K53" s="5" t="str">
        <f t="shared" si="2"/>
        <v>ควรปรับปรุง</v>
      </c>
    </row>
    <row r="54" spans="2:11" ht="23.25">
      <c r="B54" s="22">
        <v>47</v>
      </c>
      <c r="C54" s="36" t="s">
        <v>137</v>
      </c>
      <c r="D54" s="37" t="s">
        <v>122</v>
      </c>
      <c r="E54" s="24"/>
      <c r="F54" s="24"/>
      <c r="G54" s="24"/>
      <c r="H54" s="24"/>
      <c r="I54" s="20">
        <f t="shared" si="0"/>
        <v>0</v>
      </c>
      <c r="J54" s="8">
        <f t="shared" si="1"/>
        <v>0</v>
      </c>
      <c r="K54" s="5" t="str">
        <f t="shared" si="2"/>
        <v>ควรปรับปรุง</v>
      </c>
    </row>
    <row r="55" spans="2:11" ht="23.25">
      <c r="B55" s="15">
        <v>48</v>
      </c>
      <c r="C55" s="36" t="s">
        <v>138</v>
      </c>
      <c r="D55" s="37" t="s">
        <v>139</v>
      </c>
      <c r="E55" s="24"/>
      <c r="F55" s="24"/>
      <c r="G55" s="24"/>
      <c r="H55" s="24"/>
      <c r="I55" s="20">
        <f t="shared" si="0"/>
        <v>0</v>
      </c>
      <c r="J55" s="8">
        <f t="shared" si="1"/>
        <v>0</v>
      </c>
      <c r="K55" s="5" t="str">
        <f t="shared" si="2"/>
        <v>ควรปรับปรุง</v>
      </c>
    </row>
    <row r="56" spans="2:11" ht="23.25">
      <c r="B56" s="22">
        <v>49</v>
      </c>
      <c r="C56" s="36" t="s">
        <v>140</v>
      </c>
      <c r="D56" s="37" t="s">
        <v>141</v>
      </c>
      <c r="E56" s="24"/>
      <c r="F56" s="24"/>
      <c r="G56" s="24"/>
      <c r="H56" s="24"/>
      <c r="I56" s="20">
        <f t="shared" si="0"/>
        <v>0</v>
      </c>
      <c r="J56" s="8">
        <f t="shared" si="1"/>
        <v>0</v>
      </c>
      <c r="K56" s="5" t="str">
        <f t="shared" si="2"/>
        <v>ควรปรับปรุง</v>
      </c>
    </row>
    <row r="57" spans="2:11" ht="23.25">
      <c r="B57" s="15">
        <v>50</v>
      </c>
      <c r="C57" s="36" t="s">
        <v>142</v>
      </c>
      <c r="D57" s="37" t="s">
        <v>122</v>
      </c>
      <c r="E57" s="24"/>
      <c r="F57" s="24"/>
      <c r="G57" s="24"/>
      <c r="H57" s="24"/>
      <c r="I57" s="20">
        <f t="shared" si="0"/>
        <v>0</v>
      </c>
      <c r="J57" s="8">
        <f t="shared" si="1"/>
        <v>0</v>
      </c>
      <c r="K57" s="5" t="str">
        <f t="shared" si="2"/>
        <v>ควรปรับปรุง</v>
      </c>
    </row>
    <row r="58" spans="2:11" ht="23.25">
      <c r="B58" s="22">
        <v>51</v>
      </c>
      <c r="C58" s="36" t="s">
        <v>143</v>
      </c>
      <c r="D58" s="37" t="s">
        <v>144</v>
      </c>
      <c r="E58" s="24"/>
      <c r="F58" s="24"/>
      <c r="G58" s="24"/>
      <c r="H58" s="24"/>
      <c r="I58" s="20">
        <f t="shared" si="0"/>
        <v>0</v>
      </c>
      <c r="J58" s="8">
        <f t="shared" si="1"/>
        <v>0</v>
      </c>
      <c r="K58" s="5" t="str">
        <f t="shared" si="2"/>
        <v>ควรปรับปรุง</v>
      </c>
    </row>
    <row r="59" spans="2:11" ht="23.25">
      <c r="B59" s="15">
        <v>52</v>
      </c>
      <c r="C59" s="36" t="s">
        <v>145</v>
      </c>
      <c r="D59" s="37" t="s">
        <v>88</v>
      </c>
      <c r="E59" s="24"/>
      <c r="F59" s="24"/>
      <c r="G59" s="24"/>
      <c r="H59" s="24"/>
      <c r="I59" s="20">
        <f t="shared" si="0"/>
        <v>0</v>
      </c>
      <c r="J59" s="8">
        <f t="shared" si="1"/>
        <v>0</v>
      </c>
      <c r="K59" s="5" t="str">
        <f t="shared" si="2"/>
        <v>ควรปรับปรุง</v>
      </c>
    </row>
    <row r="60" spans="2:11" ht="23.25">
      <c r="B60" s="22">
        <v>53</v>
      </c>
      <c r="C60" s="48" t="s">
        <v>146</v>
      </c>
      <c r="D60" s="49" t="s">
        <v>147</v>
      </c>
      <c r="E60" s="24"/>
      <c r="F60" s="24"/>
      <c r="G60" s="24"/>
      <c r="H60" s="24"/>
      <c r="I60" s="20">
        <f t="shared" si="0"/>
        <v>0</v>
      </c>
      <c r="J60" s="8">
        <f t="shared" si="1"/>
        <v>0</v>
      </c>
      <c r="K60" s="5" t="str">
        <f t="shared" si="2"/>
        <v>ควรปรับปรุง</v>
      </c>
    </row>
    <row r="61" spans="2:11" ht="23.25">
      <c r="B61" s="15">
        <v>54</v>
      </c>
      <c r="C61" s="38" t="s">
        <v>148</v>
      </c>
      <c r="D61" s="39" t="s">
        <v>124</v>
      </c>
      <c r="E61" s="75"/>
      <c r="F61" s="75"/>
      <c r="G61" s="75"/>
      <c r="H61" s="75"/>
      <c r="I61" s="20">
        <f t="shared" si="0"/>
        <v>0</v>
      </c>
      <c r="J61" s="8">
        <f t="shared" si="1"/>
        <v>0</v>
      </c>
      <c r="K61" s="5" t="str">
        <f t="shared" si="2"/>
        <v>ควรปรับปรุง</v>
      </c>
    </row>
    <row r="62" spans="2:11" ht="23.25">
      <c r="B62" s="22">
        <v>55</v>
      </c>
      <c r="C62" s="54" t="s">
        <v>149</v>
      </c>
      <c r="D62" s="55" t="s">
        <v>150</v>
      </c>
      <c r="E62" s="75"/>
      <c r="F62" s="75"/>
      <c r="G62" s="75"/>
      <c r="H62" s="75"/>
      <c r="I62" s="20">
        <f t="shared" si="0"/>
        <v>0</v>
      </c>
      <c r="J62" s="8">
        <f t="shared" si="1"/>
        <v>0</v>
      </c>
      <c r="K62" s="5" t="str">
        <f t="shared" si="2"/>
        <v>ควรปรับปรุง</v>
      </c>
    </row>
    <row r="63" spans="2:11" ht="23.25">
      <c r="B63" s="15">
        <v>56</v>
      </c>
      <c r="C63" s="36" t="s">
        <v>151</v>
      </c>
      <c r="D63" s="37" t="s">
        <v>118</v>
      </c>
      <c r="E63" s="75"/>
      <c r="F63" s="75"/>
      <c r="G63" s="75"/>
      <c r="H63" s="75"/>
      <c r="I63" s="20">
        <f t="shared" si="0"/>
        <v>0</v>
      </c>
      <c r="J63" s="8">
        <f t="shared" si="1"/>
        <v>0</v>
      </c>
      <c r="K63" s="5" t="str">
        <f t="shared" si="2"/>
        <v>ควรปรับปรุง</v>
      </c>
    </row>
    <row r="64" spans="2:11" ht="23.25">
      <c r="B64" s="22">
        <v>57</v>
      </c>
      <c r="C64" s="36" t="s">
        <v>152</v>
      </c>
      <c r="D64" s="37" t="s">
        <v>124</v>
      </c>
      <c r="E64" s="75"/>
      <c r="F64" s="75"/>
      <c r="G64" s="75"/>
      <c r="H64" s="75"/>
      <c r="I64" s="20">
        <f t="shared" si="0"/>
        <v>0</v>
      </c>
      <c r="J64" s="8">
        <f t="shared" si="1"/>
        <v>0</v>
      </c>
      <c r="K64" s="5" t="str">
        <f t="shared" si="2"/>
        <v>ควรปรับปรุง</v>
      </c>
    </row>
    <row r="65" spans="2:11" ht="23.25">
      <c r="B65" s="15">
        <v>58</v>
      </c>
      <c r="C65" s="36" t="s">
        <v>153</v>
      </c>
      <c r="D65" s="37" t="s">
        <v>154</v>
      </c>
      <c r="E65" s="75"/>
      <c r="F65" s="75"/>
      <c r="G65" s="75"/>
      <c r="H65" s="75"/>
      <c r="I65" s="23">
        <f t="shared" si="0"/>
        <v>0</v>
      </c>
      <c r="J65" s="17">
        <f t="shared" si="1"/>
        <v>0</v>
      </c>
      <c r="K65" s="18" t="str">
        <f t="shared" si="2"/>
        <v>ควรปรับปรุง</v>
      </c>
    </row>
    <row r="66" spans="2:11" ht="23.25">
      <c r="B66" s="22">
        <v>59</v>
      </c>
      <c r="C66" s="36" t="s">
        <v>155</v>
      </c>
      <c r="D66" s="60" t="s">
        <v>156</v>
      </c>
      <c r="E66" s="24"/>
      <c r="F66" s="24"/>
      <c r="G66" s="24"/>
      <c r="H66" s="24"/>
      <c r="I66" s="23">
        <f t="shared" si="0"/>
        <v>0</v>
      </c>
      <c r="J66" s="17">
        <f t="shared" si="1"/>
        <v>0</v>
      </c>
      <c r="K66" s="18" t="str">
        <f t="shared" si="2"/>
        <v>ควรปรับปรุง</v>
      </c>
    </row>
  </sheetData>
  <sheetProtection/>
  <mergeCells count="8">
    <mergeCell ref="J5:J6"/>
    <mergeCell ref="K5:K7"/>
    <mergeCell ref="B1:K1"/>
    <mergeCell ref="B2:K2"/>
    <mergeCell ref="B5:B7"/>
    <mergeCell ref="C5:D7"/>
    <mergeCell ref="E5:H5"/>
    <mergeCell ref="I5:I6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75" sqref="F75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5" max="5" width="13.28125" style="9" customWidth="1"/>
    <col min="6" max="6" width="14.140625" style="9" customWidth="1"/>
    <col min="7" max="7" width="14.421875" style="0" customWidth="1"/>
  </cols>
  <sheetData>
    <row r="1" spans="2:7" ht="23.25">
      <c r="B1" s="80" t="s">
        <v>48</v>
      </c>
      <c r="C1" s="80"/>
      <c r="D1" s="80"/>
      <c r="E1" s="80"/>
      <c r="F1" s="80"/>
      <c r="G1" s="80"/>
    </row>
    <row r="2" spans="2:7" ht="23.25">
      <c r="B2" s="80" t="s">
        <v>14</v>
      </c>
      <c r="C2" s="80"/>
      <c r="D2" s="80"/>
      <c r="E2" s="80"/>
      <c r="F2" s="80"/>
      <c r="G2" s="80"/>
    </row>
    <row r="3" spans="2:6" ht="23.25">
      <c r="B3" s="25"/>
      <c r="C3" s="25"/>
      <c r="D3" s="25"/>
      <c r="E3" s="25"/>
      <c r="F3" s="25"/>
    </row>
    <row r="4" spans="2:6" ht="13.5" customHeight="1">
      <c r="B4" s="3"/>
      <c r="C4" s="3"/>
      <c r="D4" s="3"/>
      <c r="E4" s="25"/>
      <c r="F4" s="25"/>
    </row>
    <row r="5" spans="2:7" ht="24.75" customHeight="1">
      <c r="B5" s="105" t="s">
        <v>0</v>
      </c>
      <c r="C5" s="83" t="s">
        <v>1</v>
      </c>
      <c r="D5" s="84"/>
      <c r="E5" s="101" t="s">
        <v>10</v>
      </c>
      <c r="F5" s="101" t="s">
        <v>11</v>
      </c>
      <c r="G5" s="103" t="s">
        <v>2</v>
      </c>
    </row>
    <row r="6" spans="2:7" ht="86.25" customHeight="1">
      <c r="B6" s="106"/>
      <c r="C6" s="85"/>
      <c r="D6" s="86"/>
      <c r="E6" s="102"/>
      <c r="F6" s="102"/>
      <c r="G6" s="104"/>
    </row>
    <row r="7" spans="2:7" ht="23.25">
      <c r="B7" s="22">
        <v>1</v>
      </c>
      <c r="C7" s="36" t="s">
        <v>49</v>
      </c>
      <c r="D7" s="37" t="s">
        <v>50</v>
      </c>
      <c r="E7" s="20"/>
      <c r="F7" s="8"/>
      <c r="G7" s="5"/>
    </row>
    <row r="8" spans="2:7" ht="23.25">
      <c r="B8" s="15">
        <v>2</v>
      </c>
      <c r="C8" s="36" t="s">
        <v>51</v>
      </c>
      <c r="D8" s="37" t="s">
        <v>52</v>
      </c>
      <c r="E8" s="20"/>
      <c r="F8" s="8"/>
      <c r="G8" s="5"/>
    </row>
    <row r="9" spans="2:7" ht="23.25">
      <c r="B9" s="22">
        <v>3</v>
      </c>
      <c r="C9" s="36" t="s">
        <v>53</v>
      </c>
      <c r="D9" s="37" t="s">
        <v>54</v>
      </c>
      <c r="E9" s="20"/>
      <c r="F9" s="8"/>
      <c r="G9" s="5"/>
    </row>
    <row r="10" spans="2:7" ht="23.25">
      <c r="B10" s="15">
        <v>4</v>
      </c>
      <c r="C10" s="36" t="s">
        <v>55</v>
      </c>
      <c r="D10" s="37" t="s">
        <v>56</v>
      </c>
      <c r="E10" s="20"/>
      <c r="F10" s="8"/>
      <c r="G10" s="5"/>
    </row>
    <row r="11" spans="2:7" ht="23.25">
      <c r="B11" s="22">
        <v>5</v>
      </c>
      <c r="C11" s="36" t="s">
        <v>57</v>
      </c>
      <c r="D11" s="37" t="s">
        <v>58</v>
      </c>
      <c r="E11" s="20"/>
      <c r="F11" s="8"/>
      <c r="G11" s="5"/>
    </row>
    <row r="12" spans="2:7" ht="23.25">
      <c r="B12" s="15">
        <v>6</v>
      </c>
      <c r="C12" s="38" t="s">
        <v>59</v>
      </c>
      <c r="D12" s="39" t="s">
        <v>60</v>
      </c>
      <c r="E12" s="20"/>
      <c r="F12" s="8"/>
      <c r="G12" s="5"/>
    </row>
    <row r="13" spans="2:7" ht="23.25">
      <c r="B13" s="22">
        <v>7</v>
      </c>
      <c r="C13" s="40" t="s">
        <v>61</v>
      </c>
      <c r="D13" s="41" t="s">
        <v>62</v>
      </c>
      <c r="E13" s="20"/>
      <c r="F13" s="8"/>
      <c r="G13" s="5"/>
    </row>
    <row r="14" spans="2:7" ht="23.25">
      <c r="B14" s="15">
        <v>8</v>
      </c>
      <c r="C14" s="36" t="s">
        <v>63</v>
      </c>
      <c r="D14" s="37" t="s">
        <v>64</v>
      </c>
      <c r="E14" s="20"/>
      <c r="F14" s="8"/>
      <c r="G14" s="5"/>
    </row>
    <row r="15" spans="2:7" ht="23.25">
      <c r="B15" s="22">
        <v>9</v>
      </c>
      <c r="C15" s="36" t="s">
        <v>65</v>
      </c>
      <c r="D15" s="37" t="s">
        <v>66</v>
      </c>
      <c r="E15" s="20"/>
      <c r="F15" s="8"/>
      <c r="G15" s="5"/>
    </row>
    <row r="16" spans="2:7" ht="23.25">
      <c r="B16" s="15">
        <v>10</v>
      </c>
      <c r="C16" s="42" t="s">
        <v>67</v>
      </c>
      <c r="D16" s="43" t="s">
        <v>68</v>
      </c>
      <c r="E16" s="20"/>
      <c r="F16" s="8"/>
      <c r="G16" s="5"/>
    </row>
    <row r="17" spans="2:7" ht="23.25">
      <c r="B17" s="22">
        <v>11</v>
      </c>
      <c r="C17" s="36" t="s">
        <v>69</v>
      </c>
      <c r="D17" s="37" t="s">
        <v>70</v>
      </c>
      <c r="E17" s="20"/>
      <c r="F17" s="8"/>
      <c r="G17" s="5"/>
    </row>
    <row r="18" spans="2:7" ht="23.25">
      <c r="B18" s="15">
        <v>12</v>
      </c>
      <c r="C18" s="36" t="s">
        <v>71</v>
      </c>
      <c r="D18" s="37" t="s">
        <v>72</v>
      </c>
      <c r="E18" s="20"/>
      <c r="F18" s="8"/>
      <c r="G18" s="5"/>
    </row>
    <row r="19" spans="2:7" ht="23.25">
      <c r="B19" s="22">
        <v>13</v>
      </c>
      <c r="C19" s="36" t="s">
        <v>73</v>
      </c>
      <c r="D19" s="37" t="s">
        <v>74</v>
      </c>
      <c r="E19" s="20"/>
      <c r="F19" s="8"/>
      <c r="G19" s="5"/>
    </row>
    <row r="20" spans="2:7" ht="23.25">
      <c r="B20" s="15">
        <v>14</v>
      </c>
      <c r="C20" s="36" t="s">
        <v>75</v>
      </c>
      <c r="D20" s="44" t="s">
        <v>76</v>
      </c>
      <c r="E20" s="20"/>
      <c r="F20" s="8"/>
      <c r="G20" s="5"/>
    </row>
    <row r="21" spans="2:7" ht="23.25">
      <c r="B21" s="22">
        <v>15</v>
      </c>
      <c r="C21" s="45" t="s">
        <v>77</v>
      </c>
      <c r="D21" s="33" t="s">
        <v>64</v>
      </c>
      <c r="E21" s="20"/>
      <c r="F21" s="8"/>
      <c r="G21" s="5"/>
    </row>
    <row r="22" spans="2:7" ht="23.25">
      <c r="B22" s="15">
        <v>16</v>
      </c>
      <c r="C22" s="46" t="s">
        <v>78</v>
      </c>
      <c r="D22" s="47" t="s">
        <v>79</v>
      </c>
      <c r="E22" s="20"/>
      <c r="F22" s="8"/>
      <c r="G22" s="5"/>
    </row>
    <row r="23" spans="2:7" ht="23.25">
      <c r="B23" s="22">
        <v>17</v>
      </c>
      <c r="C23" s="38" t="s">
        <v>80</v>
      </c>
      <c r="D23" s="39" t="s">
        <v>81</v>
      </c>
      <c r="E23" s="20"/>
      <c r="F23" s="8"/>
      <c r="G23" s="5"/>
    </row>
    <row r="24" spans="2:7" ht="23.25">
      <c r="B24" s="15">
        <v>18</v>
      </c>
      <c r="C24" s="38" t="s">
        <v>82</v>
      </c>
      <c r="D24" s="39" t="s">
        <v>83</v>
      </c>
      <c r="E24" s="20"/>
      <c r="F24" s="8"/>
      <c r="G24" s="5"/>
    </row>
    <row r="25" spans="2:7" ht="23.25">
      <c r="B25" s="22">
        <v>19</v>
      </c>
      <c r="C25" s="36" t="s">
        <v>84</v>
      </c>
      <c r="D25" s="37" t="s">
        <v>85</v>
      </c>
      <c r="E25" s="20"/>
      <c r="F25" s="8"/>
      <c r="G25" s="5"/>
    </row>
    <row r="26" spans="2:7" ht="23.25">
      <c r="B26" s="15">
        <v>20</v>
      </c>
      <c r="C26" s="48" t="s">
        <v>86</v>
      </c>
      <c r="D26" s="49" t="s">
        <v>56</v>
      </c>
      <c r="E26" s="20"/>
      <c r="F26" s="8"/>
      <c r="G26" s="5"/>
    </row>
    <row r="27" spans="2:7" ht="23.25">
      <c r="B27" s="22">
        <v>21</v>
      </c>
      <c r="C27" s="36" t="s">
        <v>87</v>
      </c>
      <c r="D27" s="37" t="s">
        <v>88</v>
      </c>
      <c r="E27" s="20"/>
      <c r="F27" s="8"/>
      <c r="G27" s="5"/>
    </row>
    <row r="28" spans="2:7" ht="23.25">
      <c r="B28" s="15">
        <v>22</v>
      </c>
      <c r="C28" s="50" t="s">
        <v>89</v>
      </c>
      <c r="D28" s="49" t="s">
        <v>90</v>
      </c>
      <c r="E28" s="20"/>
      <c r="F28" s="8"/>
      <c r="G28" s="5"/>
    </row>
    <row r="29" spans="2:7" ht="23.25">
      <c r="B29" s="22">
        <v>23</v>
      </c>
      <c r="C29" s="51" t="s">
        <v>91</v>
      </c>
      <c r="D29" s="52" t="s">
        <v>92</v>
      </c>
      <c r="E29" s="20"/>
      <c r="F29" s="8"/>
      <c r="G29" s="5"/>
    </row>
    <row r="30" spans="2:7" ht="23.25">
      <c r="B30" s="15">
        <v>24</v>
      </c>
      <c r="C30" s="36" t="s">
        <v>93</v>
      </c>
      <c r="D30" s="37" t="s">
        <v>94</v>
      </c>
      <c r="E30" s="20"/>
      <c r="F30" s="8"/>
      <c r="G30" s="5"/>
    </row>
    <row r="31" spans="2:7" ht="23.25">
      <c r="B31" s="22">
        <v>25</v>
      </c>
      <c r="C31" s="53" t="s">
        <v>95</v>
      </c>
      <c r="D31" s="37" t="s">
        <v>56</v>
      </c>
      <c r="E31" s="20"/>
      <c r="F31" s="8"/>
      <c r="G31" s="5"/>
    </row>
    <row r="32" spans="2:7" ht="23.25">
      <c r="B32" s="15">
        <v>26</v>
      </c>
      <c r="C32" s="38" t="s">
        <v>96</v>
      </c>
      <c r="D32" s="39" t="s">
        <v>97</v>
      </c>
      <c r="E32" s="20"/>
      <c r="F32" s="8"/>
      <c r="G32" s="5"/>
    </row>
    <row r="33" spans="2:7" ht="23.25">
      <c r="B33" s="22">
        <v>27</v>
      </c>
      <c r="C33" s="40" t="s">
        <v>98</v>
      </c>
      <c r="D33" s="41" t="s">
        <v>99</v>
      </c>
      <c r="E33" s="20"/>
      <c r="F33" s="8"/>
      <c r="G33" s="5"/>
    </row>
    <row r="34" spans="2:7" ht="23.25">
      <c r="B34" s="15">
        <v>28</v>
      </c>
      <c r="C34" s="54" t="s">
        <v>100</v>
      </c>
      <c r="D34" s="55" t="s">
        <v>101</v>
      </c>
      <c r="E34" s="20"/>
      <c r="F34" s="8"/>
      <c r="G34" s="5"/>
    </row>
    <row r="35" spans="2:7" ht="23.25">
      <c r="B35" s="22">
        <v>29</v>
      </c>
      <c r="C35" s="38" t="s">
        <v>102</v>
      </c>
      <c r="D35" s="39" t="s">
        <v>103</v>
      </c>
      <c r="E35" s="20"/>
      <c r="F35" s="8"/>
      <c r="G35" s="5"/>
    </row>
    <row r="36" spans="2:7" ht="23.25">
      <c r="B36" s="15">
        <v>30</v>
      </c>
      <c r="C36" s="56" t="s">
        <v>104</v>
      </c>
      <c r="D36" s="57" t="s">
        <v>105</v>
      </c>
      <c r="E36" s="20"/>
      <c r="F36" s="8"/>
      <c r="G36" s="5"/>
    </row>
    <row r="37" spans="2:7" ht="23.25">
      <c r="B37" s="22">
        <v>31</v>
      </c>
      <c r="C37" s="48" t="s">
        <v>106</v>
      </c>
      <c r="D37" s="58" t="s">
        <v>107</v>
      </c>
      <c r="E37" s="20"/>
      <c r="F37" s="8"/>
      <c r="G37" s="5"/>
    </row>
    <row r="38" spans="1:7" ht="23.25">
      <c r="A38" t="s">
        <v>17</v>
      </c>
      <c r="B38" s="15">
        <v>32</v>
      </c>
      <c r="C38" s="36" t="s">
        <v>108</v>
      </c>
      <c r="D38" s="37" t="s">
        <v>109</v>
      </c>
      <c r="E38" s="20"/>
      <c r="F38" s="8"/>
      <c r="G38" s="5"/>
    </row>
    <row r="39" spans="2:7" ht="23.25">
      <c r="B39" s="22">
        <v>33</v>
      </c>
      <c r="C39" s="38" t="s">
        <v>110</v>
      </c>
      <c r="D39" s="39" t="s">
        <v>111</v>
      </c>
      <c r="E39" s="20"/>
      <c r="F39" s="8"/>
      <c r="G39" s="5"/>
    </row>
    <row r="40" spans="2:7" ht="23.25">
      <c r="B40" s="15">
        <v>34</v>
      </c>
      <c r="C40" s="36" t="s">
        <v>112</v>
      </c>
      <c r="D40" s="37" t="s">
        <v>113</v>
      </c>
      <c r="E40" s="20"/>
      <c r="F40" s="8"/>
      <c r="G40" s="5"/>
    </row>
    <row r="41" spans="2:7" ht="23.25">
      <c r="B41" s="22">
        <v>35</v>
      </c>
      <c r="C41" s="36" t="s">
        <v>75</v>
      </c>
      <c r="D41" s="37" t="s">
        <v>114</v>
      </c>
      <c r="E41" s="20"/>
      <c r="F41" s="8"/>
      <c r="G41" s="5"/>
    </row>
    <row r="42" spans="1:7" ht="23.25">
      <c r="A42" s="21"/>
      <c r="B42" s="15">
        <v>36</v>
      </c>
      <c r="C42" s="36" t="s">
        <v>115</v>
      </c>
      <c r="D42" s="37" t="s">
        <v>116</v>
      </c>
      <c r="E42" s="20"/>
      <c r="F42" s="8"/>
      <c r="G42" s="5"/>
    </row>
    <row r="43" spans="2:7" ht="23.25">
      <c r="B43" s="22">
        <v>37</v>
      </c>
      <c r="C43" s="36" t="s">
        <v>117</v>
      </c>
      <c r="D43" s="37" t="s">
        <v>118</v>
      </c>
      <c r="E43" s="20"/>
      <c r="F43" s="8"/>
      <c r="G43" s="5"/>
    </row>
    <row r="44" spans="2:7" ht="23.25">
      <c r="B44" s="15">
        <v>38</v>
      </c>
      <c r="C44" s="36" t="s">
        <v>119</v>
      </c>
      <c r="D44" s="37" t="s">
        <v>120</v>
      </c>
      <c r="E44" s="20"/>
      <c r="F44" s="8"/>
      <c r="G44" s="5"/>
    </row>
    <row r="45" spans="2:7" ht="23.25">
      <c r="B45" s="22">
        <v>39</v>
      </c>
      <c r="C45" s="36" t="s">
        <v>121</v>
      </c>
      <c r="D45" s="37" t="s">
        <v>122</v>
      </c>
      <c r="E45" s="20"/>
      <c r="F45" s="8"/>
      <c r="G45" s="5"/>
    </row>
    <row r="46" spans="2:7" ht="23.25">
      <c r="B46" s="15">
        <v>40</v>
      </c>
      <c r="C46" s="48" t="s">
        <v>123</v>
      </c>
      <c r="D46" s="49" t="s">
        <v>124</v>
      </c>
      <c r="E46" s="20"/>
      <c r="F46" s="8"/>
      <c r="G46" s="5"/>
    </row>
    <row r="47" spans="2:7" ht="23.25">
      <c r="B47" s="22">
        <v>41</v>
      </c>
      <c r="C47" s="59" t="s">
        <v>125</v>
      </c>
      <c r="D47" s="37" t="s">
        <v>126</v>
      </c>
      <c r="E47" s="20"/>
      <c r="F47" s="8"/>
      <c r="G47" s="5"/>
    </row>
    <row r="48" spans="2:7" ht="23.25">
      <c r="B48" s="15">
        <v>42</v>
      </c>
      <c r="C48" s="36" t="s">
        <v>127</v>
      </c>
      <c r="D48" s="37" t="s">
        <v>128</v>
      </c>
      <c r="E48" s="20"/>
      <c r="F48" s="8"/>
      <c r="G48" s="5"/>
    </row>
    <row r="49" spans="2:7" ht="23.25">
      <c r="B49" s="22">
        <v>43</v>
      </c>
      <c r="C49" s="36" t="s">
        <v>129</v>
      </c>
      <c r="D49" s="37" t="s">
        <v>130</v>
      </c>
      <c r="E49" s="20"/>
      <c r="F49" s="8"/>
      <c r="G49" s="5"/>
    </row>
    <row r="50" spans="2:7" ht="23.25">
      <c r="B50" s="15">
        <v>44</v>
      </c>
      <c r="C50" s="36" t="s">
        <v>131</v>
      </c>
      <c r="D50" s="37" t="s">
        <v>132</v>
      </c>
      <c r="E50" s="20"/>
      <c r="F50" s="8"/>
      <c r="G50" s="5"/>
    </row>
    <row r="51" spans="2:7" ht="23.25">
      <c r="B51" s="22">
        <v>45</v>
      </c>
      <c r="C51" s="36" t="s">
        <v>133</v>
      </c>
      <c r="D51" s="37" t="s">
        <v>134</v>
      </c>
      <c r="E51" s="20"/>
      <c r="F51" s="8"/>
      <c r="G51" s="5"/>
    </row>
    <row r="52" spans="2:7" ht="23.25">
      <c r="B52" s="15">
        <v>46</v>
      </c>
      <c r="C52" s="36" t="s">
        <v>135</v>
      </c>
      <c r="D52" s="37" t="s">
        <v>136</v>
      </c>
      <c r="E52" s="20"/>
      <c r="F52" s="8"/>
      <c r="G52" s="5"/>
    </row>
    <row r="53" spans="2:7" ht="23.25">
      <c r="B53" s="22">
        <v>47</v>
      </c>
      <c r="C53" s="36" t="s">
        <v>137</v>
      </c>
      <c r="D53" s="37" t="s">
        <v>122</v>
      </c>
      <c r="E53" s="20"/>
      <c r="F53" s="8"/>
      <c r="G53" s="5"/>
    </row>
    <row r="54" spans="2:7" ht="23.25">
      <c r="B54" s="15">
        <v>48</v>
      </c>
      <c r="C54" s="36" t="s">
        <v>138</v>
      </c>
      <c r="D54" s="37" t="s">
        <v>139</v>
      </c>
      <c r="E54" s="20"/>
      <c r="F54" s="8"/>
      <c r="G54" s="5"/>
    </row>
    <row r="55" spans="2:7" ht="23.25">
      <c r="B55" s="22">
        <v>49</v>
      </c>
      <c r="C55" s="36" t="s">
        <v>140</v>
      </c>
      <c r="D55" s="37" t="s">
        <v>141</v>
      </c>
      <c r="E55" s="20"/>
      <c r="F55" s="8"/>
      <c r="G55" s="5"/>
    </row>
    <row r="56" spans="2:7" ht="23.25">
      <c r="B56" s="15">
        <v>50</v>
      </c>
      <c r="C56" s="36" t="s">
        <v>142</v>
      </c>
      <c r="D56" s="37" t="s">
        <v>122</v>
      </c>
      <c r="E56" s="20"/>
      <c r="F56" s="8"/>
      <c r="G56" s="5"/>
    </row>
    <row r="57" spans="2:7" ht="23.25">
      <c r="B57" s="22">
        <v>51</v>
      </c>
      <c r="C57" s="36" t="s">
        <v>143</v>
      </c>
      <c r="D57" s="37" t="s">
        <v>144</v>
      </c>
      <c r="E57" s="20"/>
      <c r="F57" s="8"/>
      <c r="G57" s="5"/>
    </row>
    <row r="58" spans="2:7" ht="23.25">
      <c r="B58" s="15">
        <v>52</v>
      </c>
      <c r="C58" s="36" t="s">
        <v>145</v>
      </c>
      <c r="D58" s="37" t="s">
        <v>88</v>
      </c>
      <c r="E58" s="20"/>
      <c r="F58" s="8"/>
      <c r="G58" s="5"/>
    </row>
    <row r="59" spans="2:7" ht="23.25">
      <c r="B59" s="22">
        <v>53</v>
      </c>
      <c r="C59" s="48" t="s">
        <v>146</v>
      </c>
      <c r="D59" s="49" t="s">
        <v>147</v>
      </c>
      <c r="E59" s="20"/>
      <c r="F59" s="8"/>
      <c r="G59" s="5"/>
    </row>
    <row r="60" spans="2:7" ht="23.25">
      <c r="B60" s="15">
        <v>54</v>
      </c>
      <c r="C60" s="38" t="s">
        <v>148</v>
      </c>
      <c r="D60" s="39" t="s">
        <v>124</v>
      </c>
      <c r="E60" s="20"/>
      <c r="F60" s="8"/>
      <c r="G60" s="5"/>
    </row>
    <row r="61" spans="2:7" ht="23.25">
      <c r="B61" s="22">
        <v>55</v>
      </c>
      <c r="C61" s="54" t="s">
        <v>149</v>
      </c>
      <c r="D61" s="55" t="s">
        <v>150</v>
      </c>
      <c r="E61" s="20"/>
      <c r="F61" s="8"/>
      <c r="G61" s="5"/>
    </row>
    <row r="62" spans="2:7" ht="23.25">
      <c r="B62" s="15">
        <v>56</v>
      </c>
      <c r="C62" s="36" t="s">
        <v>151</v>
      </c>
      <c r="D62" s="37" t="s">
        <v>118</v>
      </c>
      <c r="E62" s="20"/>
      <c r="F62" s="8"/>
      <c r="G62" s="5"/>
    </row>
    <row r="63" spans="2:7" ht="23.25">
      <c r="B63" s="22">
        <v>57</v>
      </c>
      <c r="C63" s="36" t="s">
        <v>152</v>
      </c>
      <c r="D63" s="37" t="s">
        <v>124</v>
      </c>
      <c r="E63" s="20"/>
      <c r="F63" s="8"/>
      <c r="G63" s="5"/>
    </row>
    <row r="64" spans="2:7" ht="23.25">
      <c r="B64" s="15">
        <v>58</v>
      </c>
      <c r="C64" s="36" t="s">
        <v>153</v>
      </c>
      <c r="D64" s="37" t="s">
        <v>154</v>
      </c>
      <c r="E64" s="20"/>
      <c r="F64" s="8"/>
      <c r="G64" s="5"/>
    </row>
    <row r="65" spans="2:7" ht="23.25">
      <c r="B65" s="22">
        <v>59</v>
      </c>
      <c r="C65" s="36" t="s">
        <v>155</v>
      </c>
      <c r="D65" s="60" t="s">
        <v>156</v>
      </c>
      <c r="E65" s="23"/>
      <c r="F65" s="17"/>
      <c r="G65" s="18"/>
    </row>
  </sheetData>
  <sheetProtection/>
  <mergeCells count="7">
    <mergeCell ref="B1:G1"/>
    <mergeCell ref="B2:G2"/>
    <mergeCell ref="G5:G6"/>
    <mergeCell ref="B5:B6"/>
    <mergeCell ref="C5:D6"/>
    <mergeCell ref="E5:E6"/>
    <mergeCell ref="F5:F6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8">
      <selection activeCell="M12" sqref="M12"/>
    </sheetView>
  </sheetViews>
  <sheetFormatPr defaultColWidth="9.140625" defaultRowHeight="15"/>
  <cols>
    <col min="1" max="1" width="5.140625" style="0" customWidth="1"/>
    <col min="2" max="2" width="5.00390625" style="2" customWidth="1"/>
    <col min="3" max="3" width="12.7109375" style="2" customWidth="1"/>
    <col min="4" max="4" width="13.00390625" style="2" customWidth="1"/>
    <col min="10" max="10" width="4.140625" style="0" customWidth="1"/>
  </cols>
  <sheetData>
    <row r="1" spans="2:11" ht="23.25">
      <c r="B1" s="80" t="s">
        <v>165</v>
      </c>
      <c r="C1" s="80"/>
      <c r="D1" s="80"/>
      <c r="E1" s="80"/>
      <c r="F1" s="80"/>
      <c r="G1" s="80"/>
      <c r="H1" s="80"/>
      <c r="I1" s="80"/>
      <c r="J1" s="80"/>
      <c r="K1" s="80"/>
    </row>
    <row r="2" spans="2:10" ht="23.25">
      <c r="B2" s="80" t="s">
        <v>14</v>
      </c>
      <c r="C2" s="80"/>
      <c r="D2" s="80"/>
      <c r="E2" s="80"/>
      <c r="F2" s="80"/>
      <c r="G2" s="80"/>
      <c r="H2" s="80"/>
      <c r="I2" s="80"/>
      <c r="J2" s="80"/>
    </row>
    <row r="3" spans="2:4" ht="23.25">
      <c r="B3" s="30"/>
      <c r="C3" s="30"/>
      <c r="D3" s="30"/>
    </row>
    <row r="4" spans="2:4" ht="13.5" customHeight="1">
      <c r="B4" s="3"/>
      <c r="C4" s="3"/>
      <c r="D4" s="3"/>
    </row>
    <row r="5" spans="2:11" ht="24.75" customHeight="1">
      <c r="B5" s="105" t="s">
        <v>0</v>
      </c>
      <c r="C5" s="83" t="s">
        <v>1</v>
      </c>
      <c r="D5" s="84"/>
      <c r="E5" s="89" t="s">
        <v>3</v>
      </c>
      <c r="F5" s="90"/>
      <c r="G5" s="90"/>
      <c r="H5" s="90"/>
      <c r="I5" s="91"/>
      <c r="J5" s="10"/>
      <c r="K5" s="92" t="s">
        <v>2</v>
      </c>
    </row>
    <row r="6" spans="2:11" ht="86.25" customHeight="1">
      <c r="B6" s="106"/>
      <c r="C6" s="85"/>
      <c r="D6" s="86"/>
      <c r="E6" s="12"/>
      <c r="F6" s="35"/>
      <c r="G6" s="89" t="s">
        <v>4</v>
      </c>
      <c r="H6" s="90"/>
      <c r="I6" s="91"/>
      <c r="J6" s="11"/>
      <c r="K6" s="93"/>
    </row>
    <row r="7" spans="2:11" ht="93.75">
      <c r="B7" s="15"/>
      <c r="C7" s="32"/>
      <c r="D7" s="32"/>
      <c r="E7" s="14" t="s">
        <v>26</v>
      </c>
      <c r="F7" s="14" t="s">
        <v>27</v>
      </c>
      <c r="G7" s="14" t="s">
        <v>30</v>
      </c>
      <c r="H7" s="14" t="s">
        <v>28</v>
      </c>
      <c r="I7" s="14" t="s">
        <v>29</v>
      </c>
      <c r="J7" s="31"/>
      <c r="K7" s="94"/>
    </row>
    <row r="8" spans="2:11" ht="23.25">
      <c r="B8" s="22">
        <v>1</v>
      </c>
      <c r="C8" s="36" t="s">
        <v>49</v>
      </c>
      <c r="D8" s="37" t="s">
        <v>50</v>
      </c>
      <c r="E8" s="24">
        <v>13</v>
      </c>
      <c r="F8" s="24">
        <v>13</v>
      </c>
      <c r="G8" s="24"/>
      <c r="H8" s="16"/>
      <c r="I8" s="16"/>
      <c r="J8" s="28">
        <f>F8+G8+H8+I8</f>
        <v>13</v>
      </c>
      <c r="K8" s="5" t="str">
        <f>IF(J8&gt;=15,"ผ่าน",IF(J8&gt;=0,"ไม่ผ่าน",))</f>
        <v>ไม่ผ่าน</v>
      </c>
    </row>
    <row r="9" spans="2:11" ht="23.25">
      <c r="B9" s="15">
        <v>2</v>
      </c>
      <c r="C9" s="36" t="s">
        <v>51</v>
      </c>
      <c r="D9" s="37" t="s">
        <v>52</v>
      </c>
      <c r="E9" s="24">
        <v>16</v>
      </c>
      <c r="F9" s="16"/>
      <c r="G9" s="24">
        <v>16</v>
      </c>
      <c r="H9" s="16"/>
      <c r="I9" s="16"/>
      <c r="J9" s="28">
        <f>F9+G9+H9+I9</f>
        <v>16</v>
      </c>
      <c r="K9" s="5" t="str">
        <f aca="true" t="shared" si="0" ref="K9:K66">IF(J9&gt;=15,"ผ่าน",IF(J9&gt;=0,"ไม่ผ่าน",))</f>
        <v>ผ่าน</v>
      </c>
    </row>
    <row r="10" spans="2:11" ht="23.25">
      <c r="B10" s="22">
        <v>3</v>
      </c>
      <c r="C10" s="36" t="s">
        <v>53</v>
      </c>
      <c r="D10" s="37" t="s">
        <v>54</v>
      </c>
      <c r="E10" s="24">
        <v>22</v>
      </c>
      <c r="F10" s="16"/>
      <c r="G10" s="16"/>
      <c r="H10" s="24">
        <v>22</v>
      </c>
      <c r="I10" s="16"/>
      <c r="J10" s="16">
        <f aca="true" t="shared" si="1" ref="J10:J34">F10+G10+H10+I10</f>
        <v>22</v>
      </c>
      <c r="K10" s="5" t="str">
        <f t="shared" si="0"/>
        <v>ผ่าน</v>
      </c>
    </row>
    <row r="11" spans="2:11" ht="23.25">
      <c r="B11" s="15">
        <v>4</v>
      </c>
      <c r="C11" s="36" t="s">
        <v>55</v>
      </c>
      <c r="D11" s="37" t="s">
        <v>56</v>
      </c>
      <c r="E11" s="24">
        <v>16</v>
      </c>
      <c r="F11" s="16"/>
      <c r="G11" s="24">
        <v>16</v>
      </c>
      <c r="H11" s="16"/>
      <c r="I11" s="16"/>
      <c r="J11" s="16">
        <f t="shared" si="1"/>
        <v>16</v>
      </c>
      <c r="K11" s="5" t="str">
        <f t="shared" si="0"/>
        <v>ผ่าน</v>
      </c>
    </row>
    <row r="12" spans="2:11" ht="23.25">
      <c r="B12" s="22">
        <v>5</v>
      </c>
      <c r="C12" s="36" t="s">
        <v>57</v>
      </c>
      <c r="D12" s="37" t="s">
        <v>58</v>
      </c>
      <c r="E12" s="24">
        <v>22</v>
      </c>
      <c r="F12" s="16"/>
      <c r="G12" s="16"/>
      <c r="H12" s="24">
        <v>22</v>
      </c>
      <c r="I12" s="16"/>
      <c r="J12" s="16">
        <f t="shared" si="1"/>
        <v>22</v>
      </c>
      <c r="K12" s="5" t="str">
        <f t="shared" si="0"/>
        <v>ผ่าน</v>
      </c>
    </row>
    <row r="13" spans="2:11" ht="23.25">
      <c r="B13" s="15">
        <v>6</v>
      </c>
      <c r="C13" s="38" t="s">
        <v>59</v>
      </c>
      <c r="D13" s="39" t="s">
        <v>60</v>
      </c>
      <c r="E13" s="24"/>
      <c r="F13" s="16"/>
      <c r="G13" s="16"/>
      <c r="H13" s="24"/>
      <c r="I13" s="16"/>
      <c r="J13" s="16">
        <f t="shared" si="1"/>
        <v>0</v>
      </c>
      <c r="K13" s="5" t="str">
        <f t="shared" si="0"/>
        <v>ไม่ผ่าน</v>
      </c>
    </row>
    <row r="14" spans="2:11" ht="23.25">
      <c r="B14" s="22">
        <v>7</v>
      </c>
      <c r="C14" s="40" t="s">
        <v>61</v>
      </c>
      <c r="D14" s="41" t="s">
        <v>62</v>
      </c>
      <c r="E14" s="24"/>
      <c r="F14" s="24"/>
      <c r="G14" s="16"/>
      <c r="H14" s="16"/>
      <c r="I14" s="16"/>
      <c r="J14" s="16">
        <f t="shared" si="1"/>
        <v>0</v>
      </c>
      <c r="K14" s="5" t="str">
        <f t="shared" si="0"/>
        <v>ไม่ผ่าน</v>
      </c>
    </row>
    <row r="15" spans="2:11" ht="23.25">
      <c r="B15" s="15">
        <v>8</v>
      </c>
      <c r="C15" s="36" t="s">
        <v>63</v>
      </c>
      <c r="D15" s="37" t="s">
        <v>64</v>
      </c>
      <c r="E15" s="24"/>
      <c r="F15" s="24"/>
      <c r="G15" s="16"/>
      <c r="H15" s="16"/>
      <c r="I15" s="16"/>
      <c r="J15" s="16">
        <f t="shared" si="1"/>
        <v>0</v>
      </c>
      <c r="K15" s="5" t="str">
        <f t="shared" si="0"/>
        <v>ไม่ผ่าน</v>
      </c>
    </row>
    <row r="16" spans="2:11" ht="23.25">
      <c r="B16" s="22">
        <v>9</v>
      </c>
      <c r="C16" s="36" t="s">
        <v>65</v>
      </c>
      <c r="D16" s="37" t="s">
        <v>66</v>
      </c>
      <c r="E16" s="24"/>
      <c r="F16" s="16"/>
      <c r="G16" s="24"/>
      <c r="H16" s="16"/>
      <c r="I16" s="16"/>
      <c r="J16" s="16">
        <f t="shared" si="1"/>
        <v>0</v>
      </c>
      <c r="K16" s="5" t="str">
        <f t="shared" si="0"/>
        <v>ไม่ผ่าน</v>
      </c>
    </row>
    <row r="17" spans="2:11" ht="23.25">
      <c r="B17" s="15">
        <v>10</v>
      </c>
      <c r="C17" s="42" t="s">
        <v>67</v>
      </c>
      <c r="D17" s="43" t="s">
        <v>68</v>
      </c>
      <c r="E17" s="24"/>
      <c r="F17" s="16"/>
      <c r="G17" s="16"/>
      <c r="H17" s="24"/>
      <c r="I17" s="16"/>
      <c r="J17" s="16">
        <f t="shared" si="1"/>
        <v>0</v>
      </c>
      <c r="K17" s="5" t="str">
        <f t="shared" si="0"/>
        <v>ไม่ผ่าน</v>
      </c>
    </row>
    <row r="18" spans="2:11" ht="23.25">
      <c r="B18" s="22">
        <v>11</v>
      </c>
      <c r="C18" s="36" t="s">
        <v>69</v>
      </c>
      <c r="D18" s="37" t="s">
        <v>70</v>
      </c>
      <c r="E18" s="24"/>
      <c r="F18" s="16"/>
      <c r="G18" s="24"/>
      <c r="H18" s="16"/>
      <c r="I18" s="16"/>
      <c r="J18" s="16">
        <f t="shared" si="1"/>
        <v>0</v>
      </c>
      <c r="K18" s="5" t="str">
        <f t="shared" si="0"/>
        <v>ไม่ผ่าน</v>
      </c>
    </row>
    <row r="19" spans="2:11" ht="23.25">
      <c r="B19" s="15">
        <v>12</v>
      </c>
      <c r="C19" s="36" t="s">
        <v>71</v>
      </c>
      <c r="D19" s="37" t="s">
        <v>72</v>
      </c>
      <c r="E19" s="24"/>
      <c r="F19" s="16"/>
      <c r="G19" s="16"/>
      <c r="H19" s="24"/>
      <c r="I19" s="16"/>
      <c r="J19" s="16">
        <f t="shared" si="1"/>
        <v>0</v>
      </c>
      <c r="K19" s="5" t="str">
        <f t="shared" si="0"/>
        <v>ไม่ผ่าน</v>
      </c>
    </row>
    <row r="20" spans="2:11" ht="23.25">
      <c r="B20" s="22">
        <v>13</v>
      </c>
      <c r="C20" s="36" t="s">
        <v>73</v>
      </c>
      <c r="D20" s="37" t="s">
        <v>74</v>
      </c>
      <c r="E20" s="24"/>
      <c r="F20" s="16"/>
      <c r="G20" s="16"/>
      <c r="H20" s="24"/>
      <c r="I20" s="16"/>
      <c r="J20" s="16">
        <f t="shared" si="1"/>
        <v>0</v>
      </c>
      <c r="K20" s="5" t="str">
        <f t="shared" si="0"/>
        <v>ไม่ผ่าน</v>
      </c>
    </row>
    <row r="21" spans="2:11" ht="23.25">
      <c r="B21" s="15">
        <v>14</v>
      </c>
      <c r="C21" s="36" t="s">
        <v>75</v>
      </c>
      <c r="D21" s="44" t="s">
        <v>76</v>
      </c>
      <c r="E21" s="24"/>
      <c r="F21" s="16"/>
      <c r="G21" s="24"/>
      <c r="H21" s="16"/>
      <c r="I21" s="16"/>
      <c r="J21" s="16">
        <f t="shared" si="1"/>
        <v>0</v>
      </c>
      <c r="K21" s="5" t="str">
        <f t="shared" si="0"/>
        <v>ไม่ผ่าน</v>
      </c>
    </row>
    <row r="22" spans="2:11" ht="23.25">
      <c r="B22" s="22">
        <v>15</v>
      </c>
      <c r="C22" s="45" t="s">
        <v>77</v>
      </c>
      <c r="D22" s="33" t="s">
        <v>64</v>
      </c>
      <c r="E22" s="24"/>
      <c r="F22" s="16"/>
      <c r="G22" s="24"/>
      <c r="H22" s="16"/>
      <c r="I22" s="16"/>
      <c r="J22" s="16">
        <f t="shared" si="1"/>
        <v>0</v>
      </c>
      <c r="K22" s="5" t="str">
        <f t="shared" si="0"/>
        <v>ไม่ผ่าน</v>
      </c>
    </row>
    <row r="23" spans="2:11" ht="23.25">
      <c r="B23" s="15">
        <v>16</v>
      </c>
      <c r="C23" s="46" t="s">
        <v>78</v>
      </c>
      <c r="D23" s="47" t="s">
        <v>79</v>
      </c>
      <c r="E23" s="24"/>
      <c r="F23" s="16"/>
      <c r="G23" s="16"/>
      <c r="H23" s="24"/>
      <c r="I23" s="16"/>
      <c r="J23" s="16">
        <f t="shared" si="1"/>
        <v>0</v>
      </c>
      <c r="K23" s="5" t="str">
        <f t="shared" si="0"/>
        <v>ไม่ผ่าน</v>
      </c>
    </row>
    <row r="24" spans="2:11" ht="23.25">
      <c r="B24" s="22">
        <v>17</v>
      </c>
      <c r="C24" s="38" t="s">
        <v>80</v>
      </c>
      <c r="D24" s="39" t="s">
        <v>81</v>
      </c>
      <c r="E24" s="24"/>
      <c r="F24" s="16"/>
      <c r="G24" s="16"/>
      <c r="H24" s="24"/>
      <c r="I24" s="16"/>
      <c r="J24" s="16">
        <f t="shared" si="1"/>
        <v>0</v>
      </c>
      <c r="K24" s="5" t="str">
        <f t="shared" si="0"/>
        <v>ไม่ผ่าน</v>
      </c>
    </row>
    <row r="25" spans="2:11" ht="23.25">
      <c r="B25" s="15">
        <v>18</v>
      </c>
      <c r="C25" s="38" t="s">
        <v>82</v>
      </c>
      <c r="D25" s="39" t="s">
        <v>83</v>
      </c>
      <c r="E25" s="24"/>
      <c r="F25" s="16"/>
      <c r="G25" s="16"/>
      <c r="H25" s="24"/>
      <c r="I25" s="16"/>
      <c r="J25" s="16">
        <f t="shared" si="1"/>
        <v>0</v>
      </c>
      <c r="K25" s="5" t="str">
        <f t="shared" si="0"/>
        <v>ไม่ผ่าน</v>
      </c>
    </row>
    <row r="26" spans="2:11" ht="23.25">
      <c r="B26" s="22">
        <v>19</v>
      </c>
      <c r="C26" s="36" t="s">
        <v>84</v>
      </c>
      <c r="D26" s="37" t="s">
        <v>85</v>
      </c>
      <c r="E26" s="24"/>
      <c r="F26" s="16"/>
      <c r="G26" s="16"/>
      <c r="H26" s="24"/>
      <c r="I26" s="16"/>
      <c r="J26" s="16">
        <f t="shared" si="1"/>
        <v>0</v>
      </c>
      <c r="K26" s="5" t="str">
        <f t="shared" si="0"/>
        <v>ไม่ผ่าน</v>
      </c>
    </row>
    <row r="27" spans="2:11" ht="23.25">
      <c r="B27" s="15">
        <v>20</v>
      </c>
      <c r="C27" s="48" t="s">
        <v>86</v>
      </c>
      <c r="D27" s="49" t="s">
        <v>56</v>
      </c>
      <c r="E27" s="24"/>
      <c r="F27" s="16"/>
      <c r="G27" s="16"/>
      <c r="H27" s="24"/>
      <c r="I27" s="16"/>
      <c r="J27" s="16">
        <f t="shared" si="1"/>
        <v>0</v>
      </c>
      <c r="K27" s="5" t="str">
        <f t="shared" si="0"/>
        <v>ไม่ผ่าน</v>
      </c>
    </row>
    <row r="28" spans="2:11" ht="23.25">
      <c r="B28" s="22">
        <v>21</v>
      </c>
      <c r="C28" s="36" t="s">
        <v>87</v>
      </c>
      <c r="D28" s="37" t="s">
        <v>88</v>
      </c>
      <c r="E28" s="24"/>
      <c r="F28" s="16"/>
      <c r="G28" s="16"/>
      <c r="H28" s="24"/>
      <c r="I28" s="16"/>
      <c r="J28" s="16">
        <f t="shared" si="1"/>
        <v>0</v>
      </c>
      <c r="K28" s="5" t="str">
        <f t="shared" si="0"/>
        <v>ไม่ผ่าน</v>
      </c>
    </row>
    <row r="29" spans="2:11" ht="23.25">
      <c r="B29" s="15">
        <v>22</v>
      </c>
      <c r="C29" s="50" t="s">
        <v>89</v>
      </c>
      <c r="D29" s="49" t="s">
        <v>90</v>
      </c>
      <c r="E29" s="24"/>
      <c r="F29" s="16"/>
      <c r="G29" s="16"/>
      <c r="H29" s="24"/>
      <c r="I29" s="16"/>
      <c r="J29" s="16">
        <f t="shared" si="1"/>
        <v>0</v>
      </c>
      <c r="K29" s="5" t="str">
        <f t="shared" si="0"/>
        <v>ไม่ผ่าน</v>
      </c>
    </row>
    <row r="30" spans="2:11" ht="23.25">
      <c r="B30" s="22">
        <v>23</v>
      </c>
      <c r="C30" s="51" t="s">
        <v>91</v>
      </c>
      <c r="D30" s="52" t="s">
        <v>92</v>
      </c>
      <c r="E30" s="24"/>
      <c r="F30" s="16"/>
      <c r="G30" s="24"/>
      <c r="H30" s="16"/>
      <c r="I30" s="16"/>
      <c r="J30" s="16">
        <f t="shared" si="1"/>
        <v>0</v>
      </c>
      <c r="K30" s="5" t="str">
        <f t="shared" si="0"/>
        <v>ไม่ผ่าน</v>
      </c>
    </row>
    <row r="31" spans="2:11" ht="23.25">
      <c r="B31" s="15">
        <v>24</v>
      </c>
      <c r="C31" s="36" t="s">
        <v>93</v>
      </c>
      <c r="D31" s="37" t="s">
        <v>94</v>
      </c>
      <c r="E31" s="24"/>
      <c r="F31" s="16"/>
      <c r="G31" s="16"/>
      <c r="H31" s="24"/>
      <c r="I31" s="16"/>
      <c r="J31" s="16">
        <f t="shared" si="1"/>
        <v>0</v>
      </c>
      <c r="K31" s="5" t="str">
        <f t="shared" si="0"/>
        <v>ไม่ผ่าน</v>
      </c>
    </row>
    <row r="32" spans="2:11" ht="23.25">
      <c r="B32" s="22">
        <v>25</v>
      </c>
      <c r="C32" s="53" t="s">
        <v>95</v>
      </c>
      <c r="D32" s="37" t="s">
        <v>56</v>
      </c>
      <c r="E32" s="24"/>
      <c r="F32" s="16"/>
      <c r="G32" s="24"/>
      <c r="H32" s="16"/>
      <c r="I32" s="16"/>
      <c r="J32" s="16">
        <f t="shared" si="1"/>
        <v>0</v>
      </c>
      <c r="K32" s="5" t="str">
        <f t="shared" si="0"/>
        <v>ไม่ผ่าน</v>
      </c>
    </row>
    <row r="33" spans="2:11" ht="23.25">
      <c r="B33" s="15">
        <v>26</v>
      </c>
      <c r="C33" s="38" t="s">
        <v>96</v>
      </c>
      <c r="D33" s="39" t="s">
        <v>97</v>
      </c>
      <c r="E33" s="24"/>
      <c r="F33" s="16"/>
      <c r="G33" s="16"/>
      <c r="H33" s="24"/>
      <c r="I33" s="16"/>
      <c r="J33" s="16">
        <f t="shared" si="1"/>
        <v>0</v>
      </c>
      <c r="K33" s="5" t="str">
        <f t="shared" si="0"/>
        <v>ไม่ผ่าน</v>
      </c>
    </row>
    <row r="34" spans="2:11" ht="23.25">
      <c r="B34" s="22">
        <v>27</v>
      </c>
      <c r="C34" s="40" t="s">
        <v>98</v>
      </c>
      <c r="D34" s="41" t="s">
        <v>99</v>
      </c>
      <c r="E34" s="24"/>
      <c r="F34" s="16"/>
      <c r="G34" s="16"/>
      <c r="H34" s="24"/>
      <c r="I34" s="16"/>
      <c r="J34" s="16">
        <f t="shared" si="1"/>
        <v>0</v>
      </c>
      <c r="K34" s="5" t="str">
        <f t="shared" si="0"/>
        <v>ไม่ผ่าน</v>
      </c>
    </row>
    <row r="35" spans="2:11" ht="23.25">
      <c r="B35" s="15">
        <v>28</v>
      </c>
      <c r="C35" s="54" t="s">
        <v>100</v>
      </c>
      <c r="D35" s="55" t="s">
        <v>101</v>
      </c>
      <c r="E35" s="24"/>
      <c r="F35" s="16"/>
      <c r="G35" s="24"/>
      <c r="H35" s="16"/>
      <c r="I35" s="16"/>
      <c r="J35" s="16">
        <f>F35+G35+H35+I35</f>
        <v>0</v>
      </c>
      <c r="K35" s="5" t="str">
        <f t="shared" si="0"/>
        <v>ไม่ผ่าน</v>
      </c>
    </row>
    <row r="36" spans="2:11" ht="23.25">
      <c r="B36" s="22">
        <v>29</v>
      </c>
      <c r="C36" s="38" t="s">
        <v>102</v>
      </c>
      <c r="D36" s="39" t="s">
        <v>103</v>
      </c>
      <c r="E36" s="24"/>
      <c r="F36" s="16"/>
      <c r="G36" s="24"/>
      <c r="H36" s="16"/>
      <c r="I36" s="16"/>
      <c r="J36" s="16">
        <f>F36+G36+H36+I36</f>
        <v>0</v>
      </c>
      <c r="K36" s="5" t="str">
        <f t="shared" si="0"/>
        <v>ไม่ผ่าน</v>
      </c>
    </row>
    <row r="37" spans="2:11" ht="23.25">
      <c r="B37" s="15">
        <v>30</v>
      </c>
      <c r="C37" s="56" t="s">
        <v>104</v>
      </c>
      <c r="D37" s="57" t="s">
        <v>105</v>
      </c>
      <c r="E37" s="24"/>
      <c r="F37" s="16"/>
      <c r="G37" s="16"/>
      <c r="H37" s="24"/>
      <c r="I37" s="16"/>
      <c r="J37" s="16">
        <f>F37+G37+H37+I37</f>
        <v>0</v>
      </c>
      <c r="K37" s="5" t="str">
        <f t="shared" si="0"/>
        <v>ไม่ผ่าน</v>
      </c>
    </row>
    <row r="38" spans="2:11" ht="23.25">
      <c r="B38" s="22">
        <v>31</v>
      </c>
      <c r="C38" s="48" t="s">
        <v>106</v>
      </c>
      <c r="D38" s="58" t="s">
        <v>107</v>
      </c>
      <c r="E38" s="24"/>
      <c r="F38" s="16"/>
      <c r="G38" s="24"/>
      <c r="H38" s="16"/>
      <c r="I38" s="16"/>
      <c r="J38" s="16">
        <f>F38+G38+H38+I38</f>
        <v>0</v>
      </c>
      <c r="K38" s="5" t="str">
        <f t="shared" si="0"/>
        <v>ไม่ผ่าน</v>
      </c>
    </row>
    <row r="39" spans="1:11" ht="23.25">
      <c r="A39" t="s">
        <v>17</v>
      </c>
      <c r="B39" s="15">
        <v>32</v>
      </c>
      <c r="C39" s="36" t="s">
        <v>108</v>
      </c>
      <c r="D39" s="37" t="s">
        <v>109</v>
      </c>
      <c r="E39" s="24"/>
      <c r="F39" s="24"/>
      <c r="G39" s="24"/>
      <c r="H39" s="16"/>
      <c r="I39" s="16"/>
      <c r="J39" s="16">
        <f aca="true" t="shared" si="2" ref="J39:J66">F39+G39+H39+I39</f>
        <v>0</v>
      </c>
      <c r="K39" s="5" t="str">
        <f t="shared" si="0"/>
        <v>ไม่ผ่าน</v>
      </c>
    </row>
    <row r="40" spans="2:11" ht="23.25">
      <c r="B40" s="22">
        <v>33</v>
      </c>
      <c r="C40" s="38" t="s">
        <v>110</v>
      </c>
      <c r="D40" s="39" t="s">
        <v>111</v>
      </c>
      <c r="E40" s="24"/>
      <c r="F40" s="16"/>
      <c r="G40" s="24"/>
      <c r="H40" s="16"/>
      <c r="I40" s="16"/>
      <c r="J40" s="16">
        <f t="shared" si="2"/>
        <v>0</v>
      </c>
      <c r="K40" s="5" t="str">
        <f t="shared" si="0"/>
        <v>ไม่ผ่าน</v>
      </c>
    </row>
    <row r="41" spans="2:11" ht="23.25">
      <c r="B41" s="15">
        <v>34</v>
      </c>
      <c r="C41" s="36" t="s">
        <v>112</v>
      </c>
      <c r="D41" s="37" t="s">
        <v>113</v>
      </c>
      <c r="E41" s="24"/>
      <c r="F41" s="16"/>
      <c r="G41" s="24"/>
      <c r="H41" s="16"/>
      <c r="I41" s="16"/>
      <c r="J41" s="16">
        <f t="shared" si="2"/>
        <v>0</v>
      </c>
      <c r="K41" s="5" t="str">
        <f t="shared" si="0"/>
        <v>ไม่ผ่าน</v>
      </c>
    </row>
    <row r="42" spans="2:11" ht="23.25">
      <c r="B42" s="22">
        <v>35</v>
      </c>
      <c r="C42" s="36" t="s">
        <v>75</v>
      </c>
      <c r="D42" s="37" t="s">
        <v>114</v>
      </c>
      <c r="E42" s="24"/>
      <c r="F42" s="16"/>
      <c r="G42" s="16"/>
      <c r="H42" s="24"/>
      <c r="I42" s="16"/>
      <c r="J42" s="16">
        <f t="shared" si="2"/>
        <v>0</v>
      </c>
      <c r="K42" s="5" t="str">
        <f t="shared" si="0"/>
        <v>ไม่ผ่าน</v>
      </c>
    </row>
    <row r="43" spans="1:11" ht="23.25">
      <c r="A43" s="21"/>
      <c r="B43" s="15">
        <v>36</v>
      </c>
      <c r="C43" s="36" t="s">
        <v>115</v>
      </c>
      <c r="D43" s="37" t="s">
        <v>116</v>
      </c>
      <c r="E43" s="24"/>
      <c r="F43" s="16"/>
      <c r="G43" s="16"/>
      <c r="H43" s="24"/>
      <c r="I43" s="16"/>
      <c r="J43" s="16">
        <f t="shared" si="2"/>
        <v>0</v>
      </c>
      <c r="K43" s="5" t="str">
        <f t="shared" si="0"/>
        <v>ไม่ผ่าน</v>
      </c>
    </row>
    <row r="44" spans="2:11" ht="23.25">
      <c r="B44" s="22">
        <v>37</v>
      </c>
      <c r="C44" s="36" t="s">
        <v>117</v>
      </c>
      <c r="D44" s="37" t="s">
        <v>118</v>
      </c>
      <c r="E44" s="24"/>
      <c r="F44" s="16"/>
      <c r="G44" s="24"/>
      <c r="H44" s="16"/>
      <c r="I44" s="16"/>
      <c r="J44" s="16">
        <f t="shared" si="2"/>
        <v>0</v>
      </c>
      <c r="K44" s="5" t="str">
        <f t="shared" si="0"/>
        <v>ไม่ผ่าน</v>
      </c>
    </row>
    <row r="45" spans="2:11" ht="23.25">
      <c r="B45" s="15">
        <v>38</v>
      </c>
      <c r="C45" s="36" t="s">
        <v>119</v>
      </c>
      <c r="D45" s="37" t="s">
        <v>120</v>
      </c>
      <c r="E45" s="24"/>
      <c r="F45" s="16"/>
      <c r="G45" s="24"/>
      <c r="H45" s="16"/>
      <c r="I45" s="16"/>
      <c r="J45" s="16">
        <f t="shared" si="2"/>
        <v>0</v>
      </c>
      <c r="K45" s="5" t="str">
        <f t="shared" si="0"/>
        <v>ไม่ผ่าน</v>
      </c>
    </row>
    <row r="46" spans="2:11" ht="23.25">
      <c r="B46" s="22">
        <v>39</v>
      </c>
      <c r="C46" s="36" t="s">
        <v>121</v>
      </c>
      <c r="D46" s="37" t="s">
        <v>122</v>
      </c>
      <c r="E46" s="24"/>
      <c r="F46" s="16"/>
      <c r="G46" s="24"/>
      <c r="H46" s="16"/>
      <c r="I46" s="16"/>
      <c r="J46" s="16">
        <f t="shared" si="2"/>
        <v>0</v>
      </c>
      <c r="K46" s="5" t="str">
        <f t="shared" si="0"/>
        <v>ไม่ผ่าน</v>
      </c>
    </row>
    <row r="47" spans="2:11" ht="23.25">
      <c r="B47" s="15">
        <v>40</v>
      </c>
      <c r="C47" s="48" t="s">
        <v>123</v>
      </c>
      <c r="D47" s="49" t="s">
        <v>124</v>
      </c>
      <c r="E47" s="24"/>
      <c r="F47" s="16"/>
      <c r="G47" s="24"/>
      <c r="H47" s="16"/>
      <c r="I47" s="16"/>
      <c r="J47" s="16">
        <f t="shared" si="2"/>
        <v>0</v>
      </c>
      <c r="K47" s="5" t="str">
        <f t="shared" si="0"/>
        <v>ไม่ผ่าน</v>
      </c>
    </row>
    <row r="48" spans="2:11" ht="23.25">
      <c r="B48" s="22">
        <v>41</v>
      </c>
      <c r="C48" s="59" t="s">
        <v>125</v>
      </c>
      <c r="D48" s="37" t="s">
        <v>126</v>
      </c>
      <c r="E48" s="24"/>
      <c r="F48" s="16"/>
      <c r="G48" s="24"/>
      <c r="H48" s="16"/>
      <c r="I48" s="16"/>
      <c r="J48" s="16">
        <f t="shared" si="2"/>
        <v>0</v>
      </c>
      <c r="K48" s="5" t="str">
        <f t="shared" si="0"/>
        <v>ไม่ผ่าน</v>
      </c>
    </row>
    <row r="49" spans="2:11" ht="23.25">
      <c r="B49" s="15">
        <v>42</v>
      </c>
      <c r="C49" s="36" t="s">
        <v>127</v>
      </c>
      <c r="D49" s="37" t="s">
        <v>128</v>
      </c>
      <c r="E49" s="24"/>
      <c r="F49" s="16"/>
      <c r="G49" s="24"/>
      <c r="H49" s="16"/>
      <c r="I49" s="16"/>
      <c r="J49" s="16">
        <f t="shared" si="2"/>
        <v>0</v>
      </c>
      <c r="K49" s="5" t="str">
        <f t="shared" si="0"/>
        <v>ไม่ผ่าน</v>
      </c>
    </row>
    <row r="50" spans="2:11" ht="23.25">
      <c r="B50" s="22">
        <v>43</v>
      </c>
      <c r="C50" s="36" t="s">
        <v>129</v>
      </c>
      <c r="D50" s="37" t="s">
        <v>130</v>
      </c>
      <c r="E50" s="24"/>
      <c r="F50" s="16"/>
      <c r="G50" s="24"/>
      <c r="H50" s="16"/>
      <c r="I50" s="16"/>
      <c r="J50" s="16">
        <f t="shared" si="2"/>
        <v>0</v>
      </c>
      <c r="K50" s="5" t="str">
        <f t="shared" si="0"/>
        <v>ไม่ผ่าน</v>
      </c>
    </row>
    <row r="51" spans="2:11" ht="23.25">
      <c r="B51" s="15">
        <v>44</v>
      </c>
      <c r="C51" s="36" t="s">
        <v>131</v>
      </c>
      <c r="D51" s="37" t="s">
        <v>132</v>
      </c>
      <c r="E51" s="24"/>
      <c r="F51" s="16"/>
      <c r="G51" s="24"/>
      <c r="H51" s="24"/>
      <c r="I51" s="16"/>
      <c r="J51" s="16">
        <f t="shared" si="2"/>
        <v>0</v>
      </c>
      <c r="K51" s="5" t="str">
        <f t="shared" si="0"/>
        <v>ไม่ผ่าน</v>
      </c>
    </row>
    <row r="52" spans="2:11" ht="23.25">
      <c r="B52" s="22">
        <v>45</v>
      </c>
      <c r="C52" s="36" t="s">
        <v>133</v>
      </c>
      <c r="D52" s="37" t="s">
        <v>134</v>
      </c>
      <c r="E52" s="24"/>
      <c r="F52" s="16"/>
      <c r="G52" s="24"/>
      <c r="H52" s="16"/>
      <c r="I52" s="16"/>
      <c r="J52" s="16">
        <f t="shared" si="2"/>
        <v>0</v>
      </c>
      <c r="K52" s="5" t="str">
        <f t="shared" si="0"/>
        <v>ไม่ผ่าน</v>
      </c>
    </row>
    <row r="53" spans="2:11" ht="23.25">
      <c r="B53" s="15">
        <v>46</v>
      </c>
      <c r="C53" s="36" t="s">
        <v>135</v>
      </c>
      <c r="D53" s="37" t="s">
        <v>136</v>
      </c>
      <c r="E53" s="24"/>
      <c r="F53" s="16"/>
      <c r="G53" s="24"/>
      <c r="H53" s="16"/>
      <c r="I53" s="16"/>
      <c r="J53" s="16">
        <f t="shared" si="2"/>
        <v>0</v>
      </c>
      <c r="K53" s="5" t="str">
        <f t="shared" si="0"/>
        <v>ไม่ผ่าน</v>
      </c>
    </row>
    <row r="54" spans="2:11" ht="23.25">
      <c r="B54" s="22">
        <v>47</v>
      </c>
      <c r="C54" s="36" t="s">
        <v>137</v>
      </c>
      <c r="D54" s="37" t="s">
        <v>122</v>
      </c>
      <c r="E54" s="24"/>
      <c r="F54" s="16"/>
      <c r="G54" s="24"/>
      <c r="H54" s="16"/>
      <c r="I54" s="16"/>
      <c r="J54" s="16">
        <f t="shared" si="2"/>
        <v>0</v>
      </c>
      <c r="K54" s="5" t="str">
        <f t="shared" si="0"/>
        <v>ไม่ผ่าน</v>
      </c>
    </row>
    <row r="55" spans="2:11" ht="23.25">
      <c r="B55" s="15">
        <v>48</v>
      </c>
      <c r="C55" s="36" t="s">
        <v>138</v>
      </c>
      <c r="D55" s="37" t="s">
        <v>139</v>
      </c>
      <c r="E55" s="24"/>
      <c r="F55" s="16"/>
      <c r="G55" s="24"/>
      <c r="H55" s="24"/>
      <c r="I55" s="16"/>
      <c r="J55" s="16">
        <f t="shared" si="2"/>
        <v>0</v>
      </c>
      <c r="K55" s="5" t="str">
        <f t="shared" si="0"/>
        <v>ไม่ผ่าน</v>
      </c>
    </row>
    <row r="56" spans="2:11" ht="23.25">
      <c r="B56" s="22">
        <v>49</v>
      </c>
      <c r="C56" s="36" t="s">
        <v>140</v>
      </c>
      <c r="D56" s="37" t="s">
        <v>141</v>
      </c>
      <c r="E56" s="24"/>
      <c r="F56" s="16"/>
      <c r="G56" s="24"/>
      <c r="H56" s="24"/>
      <c r="I56" s="16"/>
      <c r="J56" s="16">
        <f t="shared" si="2"/>
        <v>0</v>
      </c>
      <c r="K56" s="5" t="str">
        <f t="shared" si="0"/>
        <v>ไม่ผ่าน</v>
      </c>
    </row>
    <row r="57" spans="2:11" ht="23.25">
      <c r="B57" s="15">
        <v>50</v>
      </c>
      <c r="C57" s="36" t="s">
        <v>142</v>
      </c>
      <c r="D57" s="37" t="s">
        <v>122</v>
      </c>
      <c r="E57" s="24"/>
      <c r="F57" s="16"/>
      <c r="G57" s="24"/>
      <c r="H57" s="16"/>
      <c r="I57" s="16"/>
      <c r="J57" s="16">
        <f t="shared" si="2"/>
        <v>0</v>
      </c>
      <c r="K57" s="5" t="str">
        <f t="shared" si="0"/>
        <v>ไม่ผ่าน</v>
      </c>
    </row>
    <row r="58" spans="2:11" ht="23.25">
      <c r="B58" s="22">
        <v>51</v>
      </c>
      <c r="C58" s="36" t="s">
        <v>143</v>
      </c>
      <c r="D58" s="37" t="s">
        <v>144</v>
      </c>
      <c r="E58" s="24"/>
      <c r="F58" s="16"/>
      <c r="G58" s="24"/>
      <c r="H58" s="24"/>
      <c r="I58" s="16"/>
      <c r="J58" s="16">
        <f t="shared" si="2"/>
        <v>0</v>
      </c>
      <c r="K58" s="5" t="str">
        <f t="shared" si="0"/>
        <v>ไม่ผ่าน</v>
      </c>
    </row>
    <row r="59" spans="2:11" ht="23.25">
      <c r="B59" s="15">
        <v>52</v>
      </c>
      <c r="C59" s="36" t="s">
        <v>145</v>
      </c>
      <c r="D59" s="37" t="s">
        <v>88</v>
      </c>
      <c r="E59" s="24"/>
      <c r="F59" s="16"/>
      <c r="G59" s="24"/>
      <c r="H59" s="24"/>
      <c r="I59" s="16"/>
      <c r="J59" s="16">
        <f t="shared" si="2"/>
        <v>0</v>
      </c>
      <c r="K59" s="5" t="str">
        <f t="shared" si="0"/>
        <v>ไม่ผ่าน</v>
      </c>
    </row>
    <row r="60" spans="2:11" ht="23.25">
      <c r="B60" s="22">
        <v>53</v>
      </c>
      <c r="C60" s="48" t="s">
        <v>146</v>
      </c>
      <c r="D60" s="49" t="s">
        <v>147</v>
      </c>
      <c r="E60" s="24"/>
      <c r="F60" s="16"/>
      <c r="G60" s="16"/>
      <c r="H60" s="24"/>
      <c r="I60" s="24"/>
      <c r="J60" s="16">
        <f t="shared" si="2"/>
        <v>0</v>
      </c>
      <c r="K60" s="5" t="str">
        <f t="shared" si="0"/>
        <v>ไม่ผ่าน</v>
      </c>
    </row>
    <row r="61" spans="2:11" ht="23.25">
      <c r="B61" s="15">
        <v>54</v>
      </c>
      <c r="C61" s="38" t="s">
        <v>148</v>
      </c>
      <c r="D61" s="39" t="s">
        <v>124</v>
      </c>
      <c r="E61" s="24"/>
      <c r="F61" s="16"/>
      <c r="G61" s="16"/>
      <c r="H61" s="24"/>
      <c r="I61" s="16"/>
      <c r="J61" s="16">
        <f t="shared" si="2"/>
        <v>0</v>
      </c>
      <c r="K61" s="5" t="str">
        <f t="shared" si="0"/>
        <v>ไม่ผ่าน</v>
      </c>
    </row>
    <row r="62" spans="2:11" ht="23.25">
      <c r="B62" s="22">
        <v>55</v>
      </c>
      <c r="C62" s="54" t="s">
        <v>149</v>
      </c>
      <c r="D62" s="55" t="s">
        <v>150</v>
      </c>
      <c r="E62" s="24"/>
      <c r="F62" s="16"/>
      <c r="G62" s="16"/>
      <c r="H62" s="24"/>
      <c r="I62" s="16"/>
      <c r="J62" s="16">
        <f t="shared" si="2"/>
        <v>0</v>
      </c>
      <c r="K62" s="5" t="str">
        <f t="shared" si="0"/>
        <v>ไม่ผ่าน</v>
      </c>
    </row>
    <row r="63" spans="2:11" ht="23.25">
      <c r="B63" s="15">
        <v>56</v>
      </c>
      <c r="C63" s="36" t="s">
        <v>151</v>
      </c>
      <c r="D63" s="37" t="s">
        <v>118</v>
      </c>
      <c r="E63" s="24"/>
      <c r="F63" s="16"/>
      <c r="G63" s="24"/>
      <c r="H63" s="16"/>
      <c r="I63" s="16"/>
      <c r="J63" s="16">
        <f t="shared" si="2"/>
        <v>0</v>
      </c>
      <c r="K63" s="5" t="str">
        <f t="shared" si="0"/>
        <v>ไม่ผ่าน</v>
      </c>
    </row>
    <row r="64" spans="2:11" ht="23.25">
      <c r="B64" s="22">
        <v>57</v>
      </c>
      <c r="C64" s="36" t="s">
        <v>152</v>
      </c>
      <c r="D64" s="37" t="s">
        <v>124</v>
      </c>
      <c r="E64" s="24"/>
      <c r="F64" s="16"/>
      <c r="G64" s="16"/>
      <c r="H64" s="24"/>
      <c r="I64" s="16"/>
      <c r="J64" s="16">
        <f t="shared" si="2"/>
        <v>0</v>
      </c>
      <c r="K64" s="5" t="str">
        <f t="shared" si="0"/>
        <v>ไม่ผ่าน</v>
      </c>
    </row>
    <row r="65" spans="2:11" ht="23.25">
      <c r="B65" s="15">
        <v>58</v>
      </c>
      <c r="C65" s="36" t="s">
        <v>153</v>
      </c>
      <c r="D65" s="37" t="s">
        <v>154</v>
      </c>
      <c r="E65" s="24"/>
      <c r="F65" s="16"/>
      <c r="G65" s="16"/>
      <c r="H65" s="24"/>
      <c r="I65" s="16"/>
      <c r="J65" s="16">
        <f t="shared" si="2"/>
        <v>0</v>
      </c>
      <c r="K65" s="5" t="str">
        <f t="shared" si="0"/>
        <v>ไม่ผ่าน</v>
      </c>
    </row>
    <row r="66" spans="2:11" ht="23.25">
      <c r="B66" s="22">
        <v>59</v>
      </c>
      <c r="C66" s="36" t="s">
        <v>155</v>
      </c>
      <c r="D66" s="60" t="s">
        <v>156</v>
      </c>
      <c r="E66" s="24"/>
      <c r="F66" s="16"/>
      <c r="G66" s="16"/>
      <c r="H66" s="24"/>
      <c r="I66" s="16"/>
      <c r="J66" s="16">
        <f t="shared" si="2"/>
        <v>0</v>
      </c>
      <c r="K66" s="5" t="str">
        <f t="shared" si="0"/>
        <v>ไม่ผ่าน</v>
      </c>
    </row>
  </sheetData>
  <sheetProtection/>
  <mergeCells count="7">
    <mergeCell ref="E5:I5"/>
    <mergeCell ref="K5:K7"/>
    <mergeCell ref="B1:K1"/>
    <mergeCell ref="B2:J2"/>
    <mergeCell ref="B5:B6"/>
    <mergeCell ref="C5:D6"/>
    <mergeCell ref="G6:I6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KKD Windows7 V.2</cp:lastModifiedBy>
  <cp:lastPrinted>2013-09-21T10:39:25Z</cp:lastPrinted>
  <dcterms:created xsi:type="dcterms:W3CDTF">2013-09-16T03:19:40Z</dcterms:created>
  <dcterms:modified xsi:type="dcterms:W3CDTF">2013-10-03T03:49:50Z</dcterms:modified>
  <cp:category/>
  <cp:version/>
  <cp:contentType/>
  <cp:contentStatus/>
</cp:coreProperties>
</file>