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อ่านคล่อง" sheetId="1" r:id="rId1"/>
    <sheet name="สรุปการอ่านคล่อง" sheetId="2" r:id="rId2"/>
    <sheet name="การเขียนคล่อง" sheetId="3" r:id="rId3"/>
    <sheet name="สรุปการเขียนคล่อง" sheetId="4" r:id="rId4"/>
    <sheet name="คิดเลขคล่อง" sheetId="5" r:id="rId5"/>
    <sheet name="ทักษะการคิดพื้นฐาน" sheetId="6" r:id="rId6"/>
    <sheet name="ด้านทักษะชีวิต" sheetId="7" r:id="rId7"/>
    <sheet name="การสื่อสารตามวัย 1" sheetId="8" r:id="rId8"/>
    <sheet name="การสื่อสารตามวัย 2" sheetId="9" r:id="rId9"/>
    <sheet name="การสื่อสารตามวัย ตอนที่ ๒" sheetId="10" r:id="rId10"/>
    <sheet name="สรุปการสื่อสารตามวัย " sheetId="11" r:id="rId11"/>
    <sheet name="คุณลักษณะตามช่วงวัย" sheetId="12" r:id="rId12"/>
    <sheet name="Sheet1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DR</author>
  </authors>
  <commentList>
    <comment ref="M6" authorId="0">
      <text>
        <r>
          <rPr>
            <b/>
            <sz val="9"/>
            <rFont val="Tahoma"/>
            <family val="2"/>
          </rPr>
          <t>DR: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DR</author>
  </authors>
  <commentList>
    <comment ref="E5" authorId="0">
      <text>
        <r>
          <rPr>
            <b/>
            <sz val="9"/>
            <rFont val="Tahoma"/>
            <family val="2"/>
          </rPr>
          <t>DR: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DR</author>
  </authors>
  <commentList>
    <comment ref="E5" authorId="0">
      <text>
        <r>
          <rPr>
            <b/>
            <sz val="9"/>
            <rFont val="Tahoma"/>
            <family val="2"/>
          </rPr>
          <t>DR: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<sst xmlns="http://schemas.openxmlformats.org/spreadsheetml/2006/main" count="2007" uniqueCount="192">
  <si>
    <t>เลขที่</t>
  </si>
  <si>
    <t>ชื่อ - สกุล</t>
  </si>
  <si>
    <t>สรุป</t>
  </si>
  <si>
    <t>ผลการประเมิน</t>
  </si>
  <si>
    <t>ผ่าน</t>
  </si>
  <si>
    <t>ตำแหน่ง...................................................................</t>
  </si>
  <si>
    <t>(..........................................................)</t>
  </si>
  <si>
    <t>(ลงชื่อ)...............................................................ผู้ประเมิน</t>
  </si>
  <si>
    <t>รายการประเมิน</t>
  </si>
  <si>
    <t>รายการที่ ๑</t>
  </si>
  <si>
    <t>รายการที่ ๒</t>
  </si>
  <si>
    <t>รวมคะแนนที่ได้</t>
  </si>
  <si>
    <t>คะแนนรวมหารด้วยรายการประเมิน</t>
  </si>
  <si>
    <t>ดี</t>
  </si>
  <si>
    <t>พอใช้</t>
  </si>
  <si>
    <t>ตอนที่ ๑</t>
  </si>
  <si>
    <t>ตอนที่ ๒</t>
  </si>
  <si>
    <t>รายการที่ ๓</t>
  </si>
  <si>
    <t>รายการที่ ๕</t>
  </si>
  <si>
    <t>ตอนที่ ๓</t>
  </si>
  <si>
    <t>ประเมิน  วันที่  ๒๐  เดือน   กันยายน   พ.ศ.  ๒๕๕๖</t>
  </si>
  <si>
    <t>คำชี้แจง เติมตัวเลขให้ตรงกับช่องรายการผลการประเมิน</t>
  </si>
  <si>
    <t>ปรับปรุง</t>
  </si>
  <si>
    <t>ดีเยี่ยม</t>
  </si>
  <si>
    <t>ร้อยละ</t>
  </si>
  <si>
    <t>คล่องสมุทร</t>
  </si>
  <si>
    <t>แสงทอง</t>
  </si>
  <si>
    <t>คล่องดี</t>
  </si>
  <si>
    <t>ห้อง 2</t>
  </si>
  <si>
    <t>เลือกผล</t>
  </si>
  <si>
    <t>โต๊ะสกุล</t>
  </si>
  <si>
    <t>เรืองช่วย</t>
  </si>
  <si>
    <t>คหาปนะ</t>
  </si>
  <si>
    <t>จำปาดะ</t>
  </si>
  <si>
    <t>ปะหนัน</t>
  </si>
  <si>
    <t>เชื้อสมัน</t>
  </si>
  <si>
    <t>ปาทาน</t>
  </si>
  <si>
    <t>คะแนน</t>
  </si>
  <si>
    <t>กองทัพ</t>
  </si>
  <si>
    <t>เด็กหญิงนิสรีน</t>
  </si>
  <si>
    <t>ทองย่น</t>
  </si>
  <si>
    <t>เกราะเหล็ก</t>
  </si>
  <si>
    <t>บินดุเหล็ม</t>
  </si>
  <si>
    <t>ทอดทิ้ง</t>
  </si>
  <si>
    <t>สาเหล่</t>
  </si>
  <si>
    <t>โต๊ะดำ</t>
  </si>
  <si>
    <t>เด็กหญิงอารีน่า</t>
  </si>
  <si>
    <t>รายการประเมินตอนที่ ๓</t>
  </si>
  <si>
    <t>รายการที่ ๔</t>
  </si>
  <si>
    <t>ตอนที่ ๔</t>
  </si>
  <si>
    <t>รายการประเมินตอนที่ ๒</t>
  </si>
  <si>
    <t>ประทีป ณ ถลาง</t>
  </si>
  <si>
    <t>เด็กหญิงกาญจนา</t>
  </si>
  <si>
    <t>สมสมัย</t>
  </si>
  <si>
    <t>สร้อยสน</t>
  </si>
  <si>
    <t>เกิดทรัพย์</t>
  </si>
  <si>
    <t>สมาน</t>
  </si>
  <si>
    <t>เด็กชายภูริภัทร</t>
  </si>
  <si>
    <t>เด็กหญิงตัสนีม</t>
  </si>
  <si>
    <t>เด็กหญิงกษมา</t>
  </si>
  <si>
    <t>การฟัง</t>
  </si>
  <si>
    <t>การดู</t>
  </si>
  <si>
    <t>การพูด</t>
  </si>
  <si>
    <t>การอ่าน</t>
  </si>
  <si>
    <t>รายการที่ ๖</t>
  </si>
  <si>
    <t>การเขียน</t>
  </si>
  <si>
    <t>ได้ระดับพอใช้ขึ้นไป ทุกตอน  จึง ผ่าน</t>
  </si>
  <si>
    <t>แบบบันทึกผลการประเมิน อ่านคล่อง   ชั้นประถมศึกษาปีที่ ๔</t>
  </si>
  <si>
    <t>รายการประเมินตอนที่ ๑</t>
  </si>
  <si>
    <t>เด็กชายสรวิชญ์</t>
  </si>
  <si>
    <t>ปราบชม</t>
  </si>
  <si>
    <t xml:space="preserve">เด็กชายณัฐวุฒิ  </t>
  </si>
  <si>
    <t>เด็กชายกิตติชัย</t>
  </si>
  <si>
    <t xml:space="preserve">เด็กชายธีรภัทร์  </t>
  </si>
  <si>
    <t>ศรีจันทร์ขำ</t>
  </si>
  <si>
    <t>เด็กชายอิบนีอับบาส</t>
  </si>
  <si>
    <t>เด็กชายปริญญา</t>
  </si>
  <si>
    <t>เด็กชายอิควาน</t>
  </si>
  <si>
    <t>เด็กชายฮาซิม</t>
  </si>
  <si>
    <t>คุ้มมิตร</t>
  </si>
  <si>
    <t>เด็กชายอภิสิทธิ์</t>
  </si>
  <si>
    <t>เด็กชายนันทวัฒน์</t>
  </si>
  <si>
    <t>เด็กชายทศพล</t>
  </si>
  <si>
    <t>เส้งเซง</t>
  </si>
  <si>
    <t>เด็กชายศุภากร</t>
  </si>
  <si>
    <t>คำก่อ</t>
  </si>
  <si>
    <t>เด็กชายจักรพันธ์</t>
  </si>
  <si>
    <t>ศิริกานนท์</t>
  </si>
  <si>
    <t>เด็กชายกีรติ</t>
  </si>
  <si>
    <t>บำรุง</t>
  </si>
  <si>
    <t>เด็กชายสิทธิศักดิ์</t>
  </si>
  <si>
    <t>อุบลแย้ม</t>
  </si>
  <si>
    <t>เด็กชายหฤษฎ์</t>
  </si>
  <si>
    <t>เด็กชายภูธเนศ</t>
  </si>
  <si>
    <t>สุขเสน</t>
  </si>
  <si>
    <t>เด็กชายภูมิพัตร</t>
  </si>
  <si>
    <t>เสถียรกาล</t>
  </si>
  <si>
    <t>เด็กชายพันเลิศ</t>
  </si>
  <si>
    <t>อินทร์จันทร์</t>
  </si>
  <si>
    <t>เด็กชายนิธิพร</t>
  </si>
  <si>
    <t>รอดสันเทียะ</t>
  </si>
  <si>
    <t>สุรินทร์</t>
  </si>
  <si>
    <t>เด็กชายพีรพัฒน์</t>
  </si>
  <si>
    <t>ประภาวดี</t>
  </si>
  <si>
    <t>เด็กหญิงศิริรัตน์</t>
  </si>
  <si>
    <t>เด็กหญิงธนาภรณ์</t>
  </si>
  <si>
    <t>เด็กหญิงณิชา</t>
  </si>
  <si>
    <t>ฮะยีมะหมัด</t>
  </si>
  <si>
    <t>เด็กหญิงจัลวาตีย์</t>
  </si>
  <si>
    <t>เด็กหญิงอตินุช</t>
  </si>
  <si>
    <t>แซ่ลั้ง</t>
  </si>
  <si>
    <t>เด็กหญิงไอยานา</t>
  </si>
  <si>
    <t>นาลักษณ์</t>
  </si>
  <si>
    <t>เด็กหญิงสุธาสินี</t>
  </si>
  <si>
    <t>ต้นสีนนท์</t>
  </si>
  <si>
    <t>เด็กหญิงนิศากร</t>
  </si>
  <si>
    <t>พลอินทร์</t>
  </si>
  <si>
    <t>เด็กหญิงนูรีน</t>
  </si>
  <si>
    <t>แต</t>
  </si>
  <si>
    <t>เด็กหญิงวิภาวดี</t>
  </si>
  <si>
    <t>พรหมทอง</t>
  </si>
  <si>
    <t>เด็กกหญิงยัสมิน</t>
  </si>
  <si>
    <t>เลี่ยมกระโทก</t>
  </si>
  <si>
    <t>เด็กชายอนุชา</t>
  </si>
  <si>
    <t>เด็กชายอนุสรณ์</t>
  </si>
  <si>
    <t>สำราญ</t>
  </si>
  <si>
    <t>เด็กชายสิรศักดิ์</t>
  </si>
  <si>
    <t>เด็กชายฟุรกอน</t>
  </si>
  <si>
    <t>และนอ</t>
  </si>
  <si>
    <t xml:space="preserve">เด็กชายธนาธิป </t>
  </si>
  <si>
    <t>เด็กชายอรรถชัย</t>
  </si>
  <si>
    <t>เด็กชายธนวัฒน์</t>
  </si>
  <si>
    <t>เด็กชายอลีฟ</t>
  </si>
  <si>
    <t>เด็กชายมูฮัมหมัดรอดี</t>
  </si>
  <si>
    <t xml:space="preserve"> วันทอง</t>
  </si>
  <si>
    <t>เด็กชายณัฐวัตร</t>
  </si>
  <si>
    <t>เด็กชายจีรนัย</t>
  </si>
  <si>
    <t>เด็กชายฟาก๊อส</t>
  </si>
  <si>
    <t>นายาว</t>
  </si>
  <si>
    <t>เด็กชายอธิศ</t>
  </si>
  <si>
    <t>เด็กชายธนรัฐ</t>
  </si>
  <si>
    <t>ห้าหวา</t>
  </si>
  <si>
    <t>เด็กชายอัธยา</t>
  </si>
  <si>
    <t>ชำนินา</t>
  </si>
  <si>
    <t>เด็กชายจิตตรินทร์</t>
  </si>
  <si>
    <t>เด็กชาย ธเนศ</t>
  </si>
  <si>
    <t>สังฆะจันทร์</t>
  </si>
  <si>
    <t>เด็กชายมอซาลี</t>
  </si>
  <si>
    <t>ประเสริฐดำ</t>
  </si>
  <si>
    <t>เด็กชายนราธิป</t>
  </si>
  <si>
    <t>เด็กชายพันธกานต์</t>
  </si>
  <si>
    <t>เด็กชายอิลยาส</t>
  </si>
  <si>
    <t>เด็กชายภูรี</t>
  </si>
  <si>
    <t>เหมมินทร์</t>
  </si>
  <si>
    <t>เด็กชายพัชรพล</t>
  </si>
  <si>
    <t>สตอหลง</t>
  </si>
  <si>
    <t>เด็กชายอรรถพล</t>
  </si>
  <si>
    <t>พงศ์ยูโส๊ะ</t>
  </si>
  <si>
    <t>เด็กหญิงสุภาพร</t>
  </si>
  <si>
    <t>นิ่งราวี</t>
  </si>
  <si>
    <t>เด็กหญิงปรวรรณ</t>
  </si>
  <si>
    <t>ปะสมัน</t>
  </si>
  <si>
    <t>เด็กหญิงอินทิรา</t>
  </si>
  <si>
    <t>กริชสั้น</t>
  </si>
  <si>
    <t>เด็กหญิงสโรชา</t>
  </si>
  <si>
    <t>เพชรชุม</t>
  </si>
  <si>
    <t>เด็กหญิงซากีนา</t>
  </si>
  <si>
    <t>ใบสะเม๊าะ</t>
  </si>
  <si>
    <t>เด็กหญิงพัศญา</t>
  </si>
  <si>
    <t>ดับทุกข์</t>
  </si>
  <si>
    <t>เด็กหญิงชานิสา</t>
  </si>
  <si>
    <t>ช่วยพริก</t>
  </si>
  <si>
    <t>เด็กหญิงวัรฮัมนี</t>
  </si>
  <si>
    <t>มูดอ</t>
  </si>
  <si>
    <t>เด็กหญิงมลฤดี</t>
  </si>
  <si>
    <t>จั่นฮวม</t>
  </si>
  <si>
    <t>แบบสรุปผลผลการประเมิน   การเขียนคล่อง   ชั้นประถมศึกษาปีที่  ๔</t>
  </si>
  <si>
    <t>แบบบันทึกผลการประเมิน   ทักษะการคิดพิ้นฐาน ชั้นประถมศึกษาปีที่  ๔</t>
  </si>
  <si>
    <t>แบบบันทึกผลการประเมิน  ทักษะชีวิต ชั้นประถมศึกษาปีที่  ๔</t>
  </si>
  <si>
    <t>รวมคะแนน (๓๐)</t>
  </si>
  <si>
    <t>ไม่ผ่านเกณฑ์ (๐ - ๑๔)</t>
  </si>
  <si>
    <t>ดี (๒๑ - ๒๕)</t>
  </si>
  <si>
    <t>ดีมาก (๒๖ - ๓๐)</t>
  </si>
  <si>
    <t>พอใช้ (๑๕- ๒๐)</t>
  </si>
  <si>
    <t>แบบบันทึกผลการประเมิน   ทักษะการสื่อสารอย่างสร้างสรรค์ตามช่วงวัย    ชั้นประถมศึกษาปีที่ ๔</t>
  </si>
  <si>
    <t>แบบบันทึกผลการประเมิน   ทักษะการสื่อสารอย่างสร้างสรรค์ตามช่วงวัย  ตอนที่ ๑  การอ่าน  การเขียน    ชั้นประถมศึกษาปีที่ ๔</t>
  </si>
  <si>
    <t>แบบบันทึกผลการประเมิน   ทักษะการสื่อสารอย่างสร้างสรรค์ตามช่วงวัย    ตอนที่ ๑  การฟัง  ดู  พูด     ชั้นประถมศึกษาปีที่ ๔</t>
  </si>
  <si>
    <t>แบบบันทึกผลการประเมิน   ทักษะการสื่อสารอย่างสร้างสรรค์ตามช่วงวัย  ตอนที่ ๒      ชั้นประถมศึกษาปีที่ ๔</t>
  </si>
  <si>
    <t>แบบบันทึกผลการประเมิน   คิดเลขคล่อง.  ชั้นประถมศึกษาปีที่  ๔</t>
  </si>
  <si>
    <t>สรุปผลการประเมิน อ่านคล่อง   ชั้นประถมศึกษาปีที่  ๔</t>
  </si>
  <si>
    <t>แบบบันทึกผลการประเมิน เขียนคล่อง   ชั้นประถมศึกษาปีที่   ๔</t>
  </si>
  <si>
    <t>แบบบันทึกผลการประเมิน คุณลักษณะตามช่วงวัย ชั้นประถมศึกษาปีที่  ๔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</si>
</sst>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0.00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indexed="8"/>
      <name val="Angsana New"/>
      <family val="1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sz val="14"/>
      <color indexed="8"/>
      <name val="Angsana New"/>
      <family val="1"/>
    </font>
    <font>
      <sz val="24"/>
      <color indexed="8"/>
      <name val="Angsana New"/>
      <family val="1"/>
    </font>
    <font>
      <strike/>
      <sz val="16"/>
      <color indexed="8"/>
      <name val="Angsana New"/>
      <family val="1"/>
    </font>
    <font>
      <sz val="16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theme="1"/>
      <name val="Angsana New"/>
      <family val="1"/>
    </font>
    <font>
      <sz val="24"/>
      <color theme="1"/>
      <name val="Angsana New"/>
      <family val="1"/>
    </font>
    <font>
      <strike/>
      <sz val="16"/>
      <color theme="1"/>
      <name val="Angsana New"/>
      <family val="1"/>
    </font>
    <font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hair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59" fontId="48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11" xfId="0" applyNumberFormat="1" applyFont="1" applyBorder="1" applyAlignment="1" applyProtection="1">
      <alignment horizontal="center" vertical="center"/>
      <protection hidden="1"/>
    </xf>
    <xf numFmtId="0" fontId="50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59" fontId="50" fillId="0" borderId="10" xfId="0" applyNumberFormat="1" applyFont="1" applyBorder="1" applyAlignment="1">
      <alignment horizontal="center" vertical="center"/>
    </xf>
    <xf numFmtId="60" fontId="48" fillId="0" borderId="10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textRotation="90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59" fontId="48" fillId="0" borderId="11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9" fillId="0" borderId="10" xfId="0" applyNumberFormat="1" applyFont="1" applyBorder="1" applyAlignment="1" applyProtection="1">
      <alignment horizontal="center" vertical="center"/>
      <protection hidden="1"/>
    </xf>
    <xf numFmtId="59" fontId="50" fillId="0" borderId="10" xfId="0" applyNumberFormat="1" applyFont="1" applyBorder="1" applyAlignment="1">
      <alignment horizontal="center"/>
    </xf>
    <xf numFmtId="59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59" fontId="49" fillId="0" borderId="11" xfId="0" applyNumberFormat="1" applyFont="1" applyBorder="1" applyAlignment="1">
      <alignment horizontal="center"/>
    </xf>
    <xf numFmtId="16" fontId="0" fillId="0" borderId="0" xfId="0" applyNumberFormat="1" applyAlignment="1">
      <alignment/>
    </xf>
    <xf numFmtId="59" fontId="48" fillId="0" borderId="15" xfId="0" applyNumberFormat="1" applyFont="1" applyBorder="1" applyAlignment="1">
      <alignment horizontal="center" vertical="center"/>
    </xf>
    <xf numFmtId="59" fontId="49" fillId="0" borderId="10" xfId="0" applyNumberFormat="1" applyFont="1" applyBorder="1" applyAlignment="1">
      <alignment horizontal="center"/>
    </xf>
    <xf numFmtId="59" fontId="48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1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8" xfId="38" applyFont="1" applyBorder="1">
      <alignment/>
      <protection/>
    </xf>
    <xf numFmtId="0" fontId="2" fillId="0" borderId="19" xfId="38" applyFont="1" applyBorder="1">
      <alignment/>
      <protection/>
    </xf>
    <xf numFmtId="0" fontId="2" fillId="0" borderId="19" xfId="0" applyFont="1" applyBorder="1" applyAlignment="1">
      <alignment/>
    </xf>
    <xf numFmtId="0" fontId="2" fillId="0" borderId="18" xfId="38" applyFont="1" applyFill="1" applyBorder="1" applyAlignment="1">
      <alignment horizontal="left" vertical="center"/>
      <protection/>
    </xf>
    <xf numFmtId="0" fontId="2" fillId="0" borderId="19" xfId="38" applyFont="1" applyFill="1" applyBorder="1" applyAlignment="1">
      <alignment horizontal="left" vertical="center"/>
      <protection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Border="1" applyAlignment="1">
      <alignment/>
    </xf>
    <xf numFmtId="59" fontId="52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59" fontId="48" fillId="0" borderId="14" xfId="0" applyNumberFormat="1" applyFont="1" applyBorder="1" applyAlignment="1">
      <alignment horizontal="center"/>
    </xf>
    <xf numFmtId="59" fontId="48" fillId="0" borderId="10" xfId="0" applyNumberFormat="1" applyFont="1" applyBorder="1" applyAlignment="1">
      <alignment/>
    </xf>
    <xf numFmtId="0" fontId="53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textRotation="90"/>
    </xf>
    <xf numFmtId="2" fontId="49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17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18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18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textRotation="90"/>
    </xf>
    <xf numFmtId="0" fontId="48" fillId="0" borderId="24" xfId="0" applyFont="1" applyBorder="1" applyAlignment="1">
      <alignment horizontal="center" vertical="center" textRotation="90"/>
    </xf>
    <xf numFmtId="0" fontId="48" fillId="0" borderId="16" xfId="0" applyFont="1" applyBorder="1" applyAlignment="1">
      <alignment horizontal="center" vertical="center" textRotation="90"/>
    </xf>
    <xf numFmtId="0" fontId="49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12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"/>
  <sheetViews>
    <sheetView tabSelected="1" zoomScalePageLayoutView="0" workbookViewId="0" topLeftCell="A3">
      <selection activeCell="AM10" sqref="AM10"/>
    </sheetView>
  </sheetViews>
  <sheetFormatPr defaultColWidth="9.140625" defaultRowHeight="15"/>
  <cols>
    <col min="1" max="1" width="5.28125" style="0" customWidth="1"/>
    <col min="2" max="2" width="5.00390625" style="5" customWidth="1"/>
    <col min="3" max="3" width="14.421875" style="5" customWidth="1"/>
    <col min="4" max="4" width="10.57421875" style="5" customWidth="1"/>
    <col min="5" max="5" width="4.421875" style="5" customWidth="1"/>
    <col min="6" max="6" width="4.57421875" style="5" customWidth="1"/>
    <col min="7" max="9" width="3.7109375" style="5" customWidth="1"/>
    <col min="10" max="10" width="5.57421875" style="5" customWidth="1"/>
    <col min="11" max="12" width="10.57421875" style="5" customWidth="1"/>
    <col min="13" max="13" width="6.140625" style="5" customWidth="1"/>
    <col min="14" max="14" width="10.57421875" style="5" customWidth="1"/>
    <col min="15" max="15" width="4.8515625" style="0" customWidth="1"/>
    <col min="16" max="18" width="5.00390625" style="0" customWidth="1"/>
    <col min="19" max="19" width="4.28125" style="0" customWidth="1"/>
    <col min="20" max="20" width="5.140625" style="0" customWidth="1"/>
    <col min="21" max="21" width="5.421875" style="0" customWidth="1"/>
    <col min="22" max="22" width="7.421875" style="0" customWidth="1"/>
    <col min="24" max="24" width="4.421875" style="0" customWidth="1"/>
    <col min="25" max="25" width="4.8515625" style="0" customWidth="1"/>
    <col min="26" max="27" width="4.421875" style="0" customWidth="1"/>
    <col min="28" max="28" width="4.00390625" style="0" customWidth="1"/>
    <col min="29" max="29" width="4.421875" style="0" customWidth="1"/>
  </cols>
  <sheetData>
    <row r="1" spans="2:31" ht="23.25">
      <c r="B1" s="90" t="s">
        <v>67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2:31" ht="23.25">
      <c r="B2" s="90" t="s">
        <v>20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2:31" ht="23.25">
      <c r="B3" s="46"/>
      <c r="C3" s="46"/>
      <c r="D3" s="46"/>
      <c r="E3" s="49"/>
      <c r="F3" s="49"/>
      <c r="G3" s="49"/>
      <c r="H3" s="49"/>
      <c r="I3" s="49"/>
      <c r="J3" s="49"/>
      <c r="K3" s="49"/>
      <c r="L3" s="49"/>
      <c r="M3" s="46"/>
      <c r="N3" s="46"/>
      <c r="O3" s="46"/>
      <c r="P3" s="46"/>
      <c r="Q3" s="49"/>
      <c r="R3" s="49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2:15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"/>
    </row>
    <row r="5" spans="2:23" ht="18.75" customHeight="1">
      <c r="B5" s="97" t="s">
        <v>0</v>
      </c>
      <c r="C5" s="83" t="s">
        <v>1</v>
      </c>
      <c r="D5" s="84"/>
      <c r="E5" s="91" t="s">
        <v>68</v>
      </c>
      <c r="F5" s="92"/>
      <c r="G5" s="92"/>
      <c r="H5" s="92"/>
      <c r="I5" s="92"/>
      <c r="J5" s="93" t="s">
        <v>11</v>
      </c>
      <c r="K5" s="95" t="s">
        <v>12</v>
      </c>
      <c r="L5" s="89" t="s">
        <v>2</v>
      </c>
      <c r="M5" s="98" t="s">
        <v>50</v>
      </c>
      <c r="N5" s="99"/>
      <c r="O5" s="91" t="s">
        <v>47</v>
      </c>
      <c r="P5" s="92"/>
      <c r="Q5" s="92"/>
      <c r="R5" s="92"/>
      <c r="S5" s="92"/>
      <c r="T5" s="92"/>
      <c r="U5" s="93" t="s">
        <v>11</v>
      </c>
      <c r="V5" s="95" t="s">
        <v>12</v>
      </c>
      <c r="W5" s="89" t="s">
        <v>2</v>
      </c>
    </row>
    <row r="6" spans="2:23" ht="96.75" customHeight="1">
      <c r="B6" s="97"/>
      <c r="C6" s="85"/>
      <c r="D6" s="86"/>
      <c r="E6" s="25" t="s">
        <v>9</v>
      </c>
      <c r="F6" s="25" t="s">
        <v>10</v>
      </c>
      <c r="G6" s="25" t="s">
        <v>17</v>
      </c>
      <c r="H6" s="25" t="s">
        <v>48</v>
      </c>
      <c r="I6" s="25" t="s">
        <v>18</v>
      </c>
      <c r="J6" s="94"/>
      <c r="K6" s="96"/>
      <c r="L6" s="89"/>
      <c r="M6" s="23" t="s">
        <v>15</v>
      </c>
      <c r="N6" s="11" t="s">
        <v>3</v>
      </c>
      <c r="O6" s="25" t="s">
        <v>9</v>
      </c>
      <c r="P6" s="25" t="s">
        <v>10</v>
      </c>
      <c r="Q6" s="25" t="s">
        <v>17</v>
      </c>
      <c r="R6" s="25" t="s">
        <v>48</v>
      </c>
      <c r="S6" s="25" t="s">
        <v>18</v>
      </c>
      <c r="T6" s="25" t="s">
        <v>64</v>
      </c>
      <c r="U6" s="94"/>
      <c r="V6" s="96"/>
      <c r="W6" s="89"/>
    </row>
    <row r="7" spans="2:23" ht="23.25">
      <c r="B7" s="97"/>
      <c r="C7" s="87"/>
      <c r="D7" s="88"/>
      <c r="E7" s="8">
        <v>4</v>
      </c>
      <c r="F7" s="8">
        <v>4</v>
      </c>
      <c r="G7" s="8">
        <v>4</v>
      </c>
      <c r="H7" s="8">
        <v>4</v>
      </c>
      <c r="I7" s="8">
        <v>4</v>
      </c>
      <c r="J7" s="8">
        <v>20</v>
      </c>
      <c r="K7" s="15">
        <v>4</v>
      </c>
      <c r="L7" s="89"/>
      <c r="M7" s="14">
        <v>5</v>
      </c>
      <c r="N7" s="14"/>
      <c r="O7" s="8">
        <v>4</v>
      </c>
      <c r="P7" s="8">
        <v>4</v>
      </c>
      <c r="Q7" s="73">
        <v>4</v>
      </c>
      <c r="R7" s="73">
        <v>4</v>
      </c>
      <c r="S7" s="8">
        <v>4</v>
      </c>
      <c r="T7" s="8">
        <v>4</v>
      </c>
      <c r="U7" s="8">
        <v>24</v>
      </c>
      <c r="V7" s="15">
        <v>4</v>
      </c>
      <c r="W7" s="89"/>
    </row>
    <row r="8" spans="2:24" ht="23.25">
      <c r="B8" s="30">
        <v>1</v>
      </c>
      <c r="C8" s="52" t="s">
        <v>69</v>
      </c>
      <c r="D8" s="53" t="s">
        <v>70</v>
      </c>
      <c r="E8" s="75"/>
      <c r="F8" s="75"/>
      <c r="G8" s="75"/>
      <c r="H8" s="75"/>
      <c r="I8" s="75"/>
      <c r="J8" s="39">
        <f>SUM(E8:I8)</f>
        <v>0</v>
      </c>
      <c r="K8" s="16">
        <f>J8/5</f>
        <v>0</v>
      </c>
      <c r="L8" s="10" t="str">
        <f>IF(K8&gt;=3.51,"ดีเยี่ยม",IF(K8&gt;=2.51,"ดี",IF(K8&gt;=1.51,"พอใช้",IF(K8&gt;=0,"ควรปรับปรุง",))))</f>
        <v>ควรปรับปรุง</v>
      </c>
      <c r="M8" s="43"/>
      <c r="N8" s="10" t="str">
        <f>IF(M8=5,"ดีเยี่ยม",IF(M8=4,"ดี",IF(M8=3,"พอใช้",IF(M8&lt;=2,"ควรปรับปรุง",))))</f>
        <v>ควรปรับปรุง</v>
      </c>
      <c r="O8" s="75"/>
      <c r="P8" s="75"/>
      <c r="Q8" s="75"/>
      <c r="R8" s="75"/>
      <c r="S8" s="75"/>
      <c r="T8" s="75"/>
      <c r="U8" s="39">
        <f>SUM(O8:T8)</f>
        <v>0</v>
      </c>
      <c r="V8" s="16">
        <f>U8/6</f>
        <v>0</v>
      </c>
      <c r="W8" s="10" t="str">
        <f>IF(V8&gt;=3.51,"ดีเยี่ยม",IF(V8&gt;=2.51,"ดี",IF(V8&gt;=1.51,"พอใช้",IF(V8&gt;=0,"ควรปรับปรุง",))))</f>
        <v>ควรปรับปรุง</v>
      </c>
      <c r="X8" s="77"/>
    </row>
    <row r="9" spans="2:24" ht="23.25">
      <c r="B9" s="41">
        <v>2</v>
      </c>
      <c r="C9" s="54" t="s">
        <v>71</v>
      </c>
      <c r="D9" s="55" t="s">
        <v>36</v>
      </c>
      <c r="E9" s="75"/>
      <c r="F9" s="75"/>
      <c r="G9" s="75"/>
      <c r="H9" s="75"/>
      <c r="I9" s="75"/>
      <c r="J9" s="39">
        <f aca="true" t="shared" si="0" ref="J9:J72">SUM(E9:I9)</f>
        <v>0</v>
      </c>
      <c r="K9" s="16">
        <f aca="true" t="shared" si="1" ref="K9:K72">J9/5</f>
        <v>0</v>
      </c>
      <c r="L9" s="10" t="str">
        <f aca="true" t="shared" si="2" ref="L9:L72">IF(K9&gt;=3.51,"ดีเยี่ยม",IF(K9&gt;=2.51,"ดี",IF(K9&gt;=1.51,"พอใช้",IF(K9&gt;=0,"ควรปรับปรุง",))))</f>
        <v>ควรปรับปรุง</v>
      </c>
      <c r="M9" s="43"/>
      <c r="N9" s="10" t="str">
        <f aca="true" t="shared" si="3" ref="N9:N72">IF(M9=5,"ดีเยี่ยม",IF(M9=4,"ดี",IF(M9=3,"พอใช้",IF(M9&lt;=2,"ควรปรับปรุง",))))</f>
        <v>ควรปรับปรุง</v>
      </c>
      <c r="O9" s="75"/>
      <c r="P9" s="75"/>
      <c r="Q9" s="75"/>
      <c r="R9" s="75"/>
      <c r="S9" s="75"/>
      <c r="T9" s="75"/>
      <c r="U9" s="39">
        <f aca="true" t="shared" si="4" ref="U9:U72">SUM(O9:T9)</f>
        <v>0</v>
      </c>
      <c r="V9" s="16">
        <f aca="true" t="shared" si="5" ref="V9:V72">U9/6</f>
        <v>0</v>
      </c>
      <c r="W9" s="10" t="str">
        <f aca="true" t="shared" si="6" ref="W9:W72">IF(V9&gt;=3.51,"ดีเยี่ยม",IF(V9&gt;=2.51,"ดี",IF(V9&gt;=1.51,"พอใช้",IF(V9&gt;=0,"ควรปรับปรุง",))))</f>
        <v>ควรปรับปรุง</v>
      </c>
      <c r="X9" s="77"/>
    </row>
    <row r="10" spans="2:24" ht="23.25">
      <c r="B10" s="30">
        <v>3</v>
      </c>
      <c r="C10" s="54" t="s">
        <v>72</v>
      </c>
      <c r="D10" s="55" t="s">
        <v>27</v>
      </c>
      <c r="E10" s="75"/>
      <c r="F10" s="75"/>
      <c r="G10" s="75"/>
      <c r="H10" s="75"/>
      <c r="I10" s="75"/>
      <c r="J10" s="39">
        <f t="shared" si="0"/>
        <v>0</v>
      </c>
      <c r="K10" s="16">
        <f t="shared" si="1"/>
        <v>0</v>
      </c>
      <c r="L10" s="10" t="str">
        <f t="shared" si="2"/>
        <v>ควรปรับปรุง</v>
      </c>
      <c r="M10" s="43"/>
      <c r="N10" s="10" t="str">
        <f t="shared" si="3"/>
        <v>ควรปรับปรุง</v>
      </c>
      <c r="O10" s="75"/>
      <c r="P10" s="75"/>
      <c r="Q10" s="75"/>
      <c r="R10" s="75"/>
      <c r="S10" s="75"/>
      <c r="T10" s="75"/>
      <c r="U10" s="39">
        <f t="shared" si="4"/>
        <v>0</v>
      </c>
      <c r="V10" s="16">
        <f t="shared" si="5"/>
        <v>0</v>
      </c>
      <c r="W10" s="10" t="str">
        <f t="shared" si="6"/>
        <v>ควรปรับปรุง</v>
      </c>
      <c r="X10" s="77"/>
    </row>
    <row r="11" spans="2:24" ht="23.25">
      <c r="B11" s="41">
        <v>4</v>
      </c>
      <c r="C11" s="54" t="s">
        <v>73</v>
      </c>
      <c r="D11" s="55" t="s">
        <v>74</v>
      </c>
      <c r="E11" s="75"/>
      <c r="F11" s="75"/>
      <c r="G11" s="75"/>
      <c r="H11" s="75"/>
      <c r="I11" s="75"/>
      <c r="J11" s="39">
        <f t="shared" si="0"/>
        <v>0</v>
      </c>
      <c r="K11" s="16">
        <f t="shared" si="1"/>
        <v>0</v>
      </c>
      <c r="L11" s="10" t="str">
        <f t="shared" si="2"/>
        <v>ควรปรับปรุง</v>
      </c>
      <c r="M11" s="43"/>
      <c r="N11" s="10" t="str">
        <f t="shared" si="3"/>
        <v>ควรปรับปรุง</v>
      </c>
      <c r="O11" s="75"/>
      <c r="P11" s="75"/>
      <c r="Q11" s="75"/>
      <c r="R11" s="75"/>
      <c r="S11" s="75"/>
      <c r="T11" s="75"/>
      <c r="U11" s="39">
        <f t="shared" si="4"/>
        <v>0</v>
      </c>
      <c r="V11" s="16">
        <f t="shared" si="5"/>
        <v>0</v>
      </c>
      <c r="W11" s="10" t="str">
        <f t="shared" si="6"/>
        <v>ควรปรับปรุง</v>
      </c>
      <c r="X11" s="77"/>
    </row>
    <row r="12" spans="2:24" ht="23.25">
      <c r="B12" s="30">
        <v>5</v>
      </c>
      <c r="C12" s="56" t="s">
        <v>57</v>
      </c>
      <c r="D12" s="55" t="s">
        <v>31</v>
      </c>
      <c r="E12" s="75"/>
      <c r="F12" s="75"/>
      <c r="G12" s="75"/>
      <c r="H12" s="75"/>
      <c r="I12" s="75"/>
      <c r="J12" s="39">
        <f t="shared" si="0"/>
        <v>0</v>
      </c>
      <c r="K12" s="16">
        <f t="shared" si="1"/>
        <v>0</v>
      </c>
      <c r="L12" s="10" t="str">
        <f t="shared" si="2"/>
        <v>ควรปรับปรุง</v>
      </c>
      <c r="M12" s="43"/>
      <c r="N12" s="10" t="str">
        <f t="shared" si="3"/>
        <v>ควรปรับปรุง</v>
      </c>
      <c r="O12" s="75"/>
      <c r="P12" s="75"/>
      <c r="Q12" s="75"/>
      <c r="R12" s="75"/>
      <c r="S12" s="75"/>
      <c r="T12" s="75"/>
      <c r="U12" s="39">
        <f t="shared" si="4"/>
        <v>0</v>
      </c>
      <c r="V12" s="16">
        <f t="shared" si="5"/>
        <v>0</v>
      </c>
      <c r="W12" s="10" t="str">
        <f t="shared" si="6"/>
        <v>ควรปรับปรุง</v>
      </c>
      <c r="X12" s="77"/>
    </row>
    <row r="13" spans="2:24" ht="23.25">
      <c r="B13" s="41">
        <v>6</v>
      </c>
      <c r="C13" s="56" t="s">
        <v>75</v>
      </c>
      <c r="D13" s="55" t="s">
        <v>42</v>
      </c>
      <c r="E13" s="75"/>
      <c r="F13" s="75"/>
      <c r="G13" s="75"/>
      <c r="H13" s="75"/>
      <c r="I13" s="75"/>
      <c r="J13" s="39">
        <f t="shared" si="0"/>
        <v>0</v>
      </c>
      <c r="K13" s="16">
        <f t="shared" si="1"/>
        <v>0</v>
      </c>
      <c r="L13" s="10" t="str">
        <f t="shared" si="2"/>
        <v>ควรปรับปรุง</v>
      </c>
      <c r="M13" s="43"/>
      <c r="N13" s="10" t="str">
        <f t="shared" si="3"/>
        <v>ควรปรับปรุง</v>
      </c>
      <c r="O13" s="75"/>
      <c r="P13" s="75"/>
      <c r="Q13" s="75"/>
      <c r="R13" s="75"/>
      <c r="S13" s="75"/>
      <c r="T13" s="75"/>
      <c r="U13" s="39">
        <f t="shared" si="4"/>
        <v>0</v>
      </c>
      <c r="V13" s="16">
        <f t="shared" si="5"/>
        <v>0</v>
      </c>
      <c r="W13" s="10" t="str">
        <f t="shared" si="6"/>
        <v>ควรปรับปรุง</v>
      </c>
      <c r="X13" s="77"/>
    </row>
    <row r="14" spans="2:24" ht="23.25">
      <c r="B14" s="30">
        <v>7</v>
      </c>
      <c r="C14" s="56" t="s">
        <v>76</v>
      </c>
      <c r="D14" s="55" t="s">
        <v>44</v>
      </c>
      <c r="E14" s="75"/>
      <c r="F14" s="75"/>
      <c r="G14" s="75"/>
      <c r="H14" s="75"/>
      <c r="I14" s="75"/>
      <c r="J14" s="39">
        <f t="shared" si="0"/>
        <v>0</v>
      </c>
      <c r="K14" s="16">
        <f t="shared" si="1"/>
        <v>0</v>
      </c>
      <c r="L14" s="10" t="str">
        <f t="shared" si="2"/>
        <v>ควรปรับปรุง</v>
      </c>
      <c r="M14" s="43"/>
      <c r="N14" s="10" t="str">
        <f t="shared" si="3"/>
        <v>ควรปรับปรุง</v>
      </c>
      <c r="O14" s="75"/>
      <c r="P14" s="75"/>
      <c r="Q14" s="75"/>
      <c r="R14" s="75"/>
      <c r="S14" s="75"/>
      <c r="T14" s="75"/>
      <c r="U14" s="39">
        <f t="shared" si="4"/>
        <v>0</v>
      </c>
      <c r="V14" s="16">
        <f t="shared" si="5"/>
        <v>0</v>
      </c>
      <c r="W14" s="10" t="str">
        <f t="shared" si="6"/>
        <v>ควรปรับปรุง</v>
      </c>
      <c r="X14" s="77"/>
    </row>
    <row r="15" spans="2:24" ht="23.25">
      <c r="B15" s="41">
        <v>8</v>
      </c>
      <c r="C15" s="56" t="s">
        <v>77</v>
      </c>
      <c r="D15" s="55" t="s">
        <v>29</v>
      </c>
      <c r="E15" s="75"/>
      <c r="F15" s="75"/>
      <c r="G15" s="75"/>
      <c r="H15" s="75"/>
      <c r="I15" s="75"/>
      <c r="J15" s="39">
        <f t="shared" si="0"/>
        <v>0</v>
      </c>
      <c r="K15" s="16">
        <f t="shared" si="1"/>
        <v>0</v>
      </c>
      <c r="L15" s="10" t="str">
        <f t="shared" si="2"/>
        <v>ควรปรับปรุง</v>
      </c>
      <c r="M15" s="43"/>
      <c r="N15" s="10" t="str">
        <f t="shared" si="3"/>
        <v>ควรปรับปรุง</v>
      </c>
      <c r="O15" s="75"/>
      <c r="P15" s="75"/>
      <c r="Q15" s="75"/>
      <c r="R15" s="75"/>
      <c r="S15" s="75"/>
      <c r="T15" s="75"/>
      <c r="U15" s="39">
        <f t="shared" si="4"/>
        <v>0</v>
      </c>
      <c r="V15" s="16">
        <f t="shared" si="5"/>
        <v>0</v>
      </c>
      <c r="W15" s="10" t="str">
        <f t="shared" si="6"/>
        <v>ควรปรับปรุง</v>
      </c>
      <c r="X15" s="77"/>
    </row>
    <row r="16" spans="2:24" ht="23.25">
      <c r="B16" s="30">
        <v>9</v>
      </c>
      <c r="C16" s="56" t="s">
        <v>78</v>
      </c>
      <c r="D16" s="55" t="s">
        <v>79</v>
      </c>
      <c r="E16" s="75"/>
      <c r="F16" s="75"/>
      <c r="G16" s="75"/>
      <c r="H16" s="75"/>
      <c r="I16" s="75"/>
      <c r="J16" s="39">
        <f t="shared" si="0"/>
        <v>0</v>
      </c>
      <c r="K16" s="16">
        <f t="shared" si="1"/>
        <v>0</v>
      </c>
      <c r="L16" s="10" t="str">
        <f t="shared" si="2"/>
        <v>ควรปรับปรุง</v>
      </c>
      <c r="M16" s="43"/>
      <c r="N16" s="10" t="str">
        <f t="shared" si="3"/>
        <v>ควรปรับปรุง</v>
      </c>
      <c r="O16" s="75"/>
      <c r="P16" s="75"/>
      <c r="Q16" s="75"/>
      <c r="R16" s="75"/>
      <c r="S16" s="75"/>
      <c r="T16" s="75"/>
      <c r="U16" s="39">
        <f t="shared" si="4"/>
        <v>0</v>
      </c>
      <c r="V16" s="16">
        <f t="shared" si="5"/>
        <v>0</v>
      </c>
      <c r="W16" s="10" t="str">
        <f t="shared" si="6"/>
        <v>ควรปรับปรุง</v>
      </c>
      <c r="X16" s="77"/>
    </row>
    <row r="17" spans="2:24" ht="23.25">
      <c r="B17" s="41">
        <v>10</v>
      </c>
      <c r="C17" s="56" t="s">
        <v>80</v>
      </c>
      <c r="D17" s="55" t="s">
        <v>53</v>
      </c>
      <c r="E17" s="75"/>
      <c r="F17" s="75"/>
      <c r="G17" s="75"/>
      <c r="H17" s="75"/>
      <c r="I17" s="75"/>
      <c r="J17" s="39">
        <f t="shared" si="0"/>
        <v>0</v>
      </c>
      <c r="K17" s="16">
        <f t="shared" si="1"/>
        <v>0</v>
      </c>
      <c r="L17" s="10" t="str">
        <f t="shared" si="2"/>
        <v>ควรปรับปรุง</v>
      </c>
      <c r="M17" s="43"/>
      <c r="N17" s="10" t="str">
        <f t="shared" si="3"/>
        <v>ควรปรับปรุง</v>
      </c>
      <c r="O17" s="75"/>
      <c r="P17" s="75"/>
      <c r="Q17" s="75"/>
      <c r="R17" s="75"/>
      <c r="S17" s="75"/>
      <c r="T17" s="75"/>
      <c r="U17" s="39">
        <f t="shared" si="4"/>
        <v>0</v>
      </c>
      <c r="V17" s="16">
        <f t="shared" si="5"/>
        <v>0</v>
      </c>
      <c r="W17" s="10" t="str">
        <f t="shared" si="6"/>
        <v>ควรปรับปรุง</v>
      </c>
      <c r="X17" s="77"/>
    </row>
    <row r="18" spans="2:24" ht="23.25">
      <c r="B18" s="30">
        <v>11</v>
      </c>
      <c r="C18" s="56" t="s">
        <v>81</v>
      </c>
      <c r="D18" s="55" t="s">
        <v>26</v>
      </c>
      <c r="E18" s="75"/>
      <c r="F18" s="75"/>
      <c r="G18" s="75"/>
      <c r="H18" s="75"/>
      <c r="I18" s="75"/>
      <c r="J18" s="39">
        <f t="shared" si="0"/>
        <v>0</v>
      </c>
      <c r="K18" s="16">
        <f t="shared" si="1"/>
        <v>0</v>
      </c>
      <c r="L18" s="10" t="str">
        <f t="shared" si="2"/>
        <v>ควรปรับปรุง</v>
      </c>
      <c r="M18" s="43"/>
      <c r="N18" s="10" t="str">
        <f t="shared" si="3"/>
        <v>ควรปรับปรุง</v>
      </c>
      <c r="O18" s="75"/>
      <c r="P18" s="75"/>
      <c r="Q18" s="75"/>
      <c r="R18" s="75"/>
      <c r="S18" s="75"/>
      <c r="T18" s="75"/>
      <c r="U18" s="39">
        <f t="shared" si="4"/>
        <v>0</v>
      </c>
      <c r="V18" s="16">
        <f t="shared" si="5"/>
        <v>0</v>
      </c>
      <c r="W18" s="10" t="str">
        <f t="shared" si="6"/>
        <v>ควรปรับปรุง</v>
      </c>
      <c r="X18" s="77"/>
    </row>
    <row r="19" spans="2:24" ht="23.25">
      <c r="B19" s="41">
        <v>12</v>
      </c>
      <c r="C19" s="54" t="s">
        <v>82</v>
      </c>
      <c r="D19" s="55" t="s">
        <v>83</v>
      </c>
      <c r="E19" s="75"/>
      <c r="F19" s="75"/>
      <c r="G19" s="75"/>
      <c r="H19" s="75"/>
      <c r="I19" s="75"/>
      <c r="J19" s="39">
        <f t="shared" si="0"/>
        <v>0</v>
      </c>
      <c r="K19" s="16">
        <f t="shared" si="1"/>
        <v>0</v>
      </c>
      <c r="L19" s="10" t="str">
        <f t="shared" si="2"/>
        <v>ควรปรับปรุง</v>
      </c>
      <c r="M19" s="43"/>
      <c r="N19" s="10" t="str">
        <f t="shared" si="3"/>
        <v>ควรปรับปรุง</v>
      </c>
      <c r="O19" s="75"/>
      <c r="P19" s="75"/>
      <c r="Q19" s="75"/>
      <c r="R19" s="75"/>
      <c r="S19" s="75"/>
      <c r="T19" s="75"/>
      <c r="U19" s="39">
        <f t="shared" si="4"/>
        <v>0</v>
      </c>
      <c r="V19" s="16">
        <f t="shared" si="5"/>
        <v>0</v>
      </c>
      <c r="W19" s="10" t="str">
        <f t="shared" si="6"/>
        <v>ควรปรับปรุง</v>
      </c>
      <c r="X19" s="77"/>
    </row>
    <row r="20" spans="2:24" ht="23.25">
      <c r="B20" s="30">
        <v>13</v>
      </c>
      <c r="C20" s="56" t="s">
        <v>84</v>
      </c>
      <c r="D20" s="55" t="s">
        <v>85</v>
      </c>
      <c r="E20" s="75"/>
      <c r="F20" s="75"/>
      <c r="G20" s="75"/>
      <c r="H20" s="75"/>
      <c r="I20" s="75"/>
      <c r="J20" s="39">
        <f t="shared" si="0"/>
        <v>0</v>
      </c>
      <c r="K20" s="16">
        <f t="shared" si="1"/>
        <v>0</v>
      </c>
      <c r="L20" s="10" t="str">
        <f t="shared" si="2"/>
        <v>ควรปรับปรุง</v>
      </c>
      <c r="M20" s="43"/>
      <c r="N20" s="10" t="str">
        <f t="shared" si="3"/>
        <v>ควรปรับปรุง</v>
      </c>
      <c r="O20" s="75"/>
      <c r="P20" s="75"/>
      <c r="Q20" s="75"/>
      <c r="R20" s="75"/>
      <c r="S20" s="75"/>
      <c r="T20" s="75"/>
      <c r="U20" s="39">
        <f t="shared" si="4"/>
        <v>0</v>
      </c>
      <c r="V20" s="16">
        <f t="shared" si="5"/>
        <v>0</v>
      </c>
      <c r="W20" s="10" t="str">
        <f t="shared" si="6"/>
        <v>ควรปรับปรุง</v>
      </c>
      <c r="X20" s="77"/>
    </row>
    <row r="21" spans="2:24" ht="23.25">
      <c r="B21" s="41">
        <v>14</v>
      </c>
      <c r="C21" s="56" t="s">
        <v>86</v>
      </c>
      <c r="D21" s="55" t="s">
        <v>87</v>
      </c>
      <c r="E21" s="75"/>
      <c r="F21" s="75"/>
      <c r="G21" s="75"/>
      <c r="H21" s="75"/>
      <c r="I21" s="75"/>
      <c r="J21" s="39">
        <f t="shared" si="0"/>
        <v>0</v>
      </c>
      <c r="K21" s="16">
        <f t="shared" si="1"/>
        <v>0</v>
      </c>
      <c r="L21" s="10" t="str">
        <f t="shared" si="2"/>
        <v>ควรปรับปรุง</v>
      </c>
      <c r="M21" s="43"/>
      <c r="N21" s="10" t="str">
        <f t="shared" si="3"/>
        <v>ควรปรับปรุง</v>
      </c>
      <c r="O21" s="75"/>
      <c r="P21" s="75"/>
      <c r="Q21" s="75"/>
      <c r="R21" s="75"/>
      <c r="S21" s="75"/>
      <c r="T21" s="75"/>
      <c r="U21" s="39">
        <f t="shared" si="4"/>
        <v>0</v>
      </c>
      <c r="V21" s="16">
        <f t="shared" si="5"/>
        <v>0</v>
      </c>
      <c r="W21" s="10" t="str">
        <f t="shared" si="6"/>
        <v>ควรปรับปรุง</v>
      </c>
      <c r="X21" s="77"/>
    </row>
    <row r="22" spans="2:24" ht="23.25">
      <c r="B22" s="30">
        <v>15</v>
      </c>
      <c r="C22" s="56" t="s">
        <v>88</v>
      </c>
      <c r="D22" s="55" t="s">
        <v>89</v>
      </c>
      <c r="E22" s="75"/>
      <c r="F22" s="75"/>
      <c r="G22" s="75"/>
      <c r="H22" s="75"/>
      <c r="I22" s="75"/>
      <c r="J22" s="39">
        <f t="shared" si="0"/>
        <v>0</v>
      </c>
      <c r="K22" s="16">
        <f t="shared" si="1"/>
        <v>0</v>
      </c>
      <c r="L22" s="10" t="str">
        <f t="shared" si="2"/>
        <v>ควรปรับปรุง</v>
      </c>
      <c r="M22" s="43"/>
      <c r="N22" s="10" t="str">
        <f t="shared" si="3"/>
        <v>ควรปรับปรุง</v>
      </c>
      <c r="O22" s="75"/>
      <c r="P22" s="75"/>
      <c r="Q22" s="75"/>
      <c r="R22" s="75"/>
      <c r="S22" s="75"/>
      <c r="T22" s="75"/>
      <c r="U22" s="39">
        <f t="shared" si="4"/>
        <v>0</v>
      </c>
      <c r="V22" s="16">
        <f t="shared" si="5"/>
        <v>0</v>
      </c>
      <c r="W22" s="10" t="str">
        <f t="shared" si="6"/>
        <v>ควรปรับปรุง</v>
      </c>
      <c r="X22" s="77"/>
    </row>
    <row r="23" spans="2:24" ht="23.25">
      <c r="B23" s="41">
        <v>16</v>
      </c>
      <c r="C23" s="56" t="s">
        <v>90</v>
      </c>
      <c r="D23" s="55" t="s">
        <v>33</v>
      </c>
      <c r="E23" s="75"/>
      <c r="F23" s="75"/>
      <c r="G23" s="75"/>
      <c r="H23" s="75"/>
      <c r="I23" s="75"/>
      <c r="J23" s="39">
        <f t="shared" si="0"/>
        <v>0</v>
      </c>
      <c r="K23" s="16">
        <f t="shared" si="1"/>
        <v>0</v>
      </c>
      <c r="L23" s="10" t="str">
        <f t="shared" si="2"/>
        <v>ควรปรับปรุง</v>
      </c>
      <c r="M23" s="43"/>
      <c r="N23" s="10" t="str">
        <f t="shared" si="3"/>
        <v>ควรปรับปรุง</v>
      </c>
      <c r="O23" s="75"/>
      <c r="P23" s="75"/>
      <c r="Q23" s="75"/>
      <c r="R23" s="75"/>
      <c r="S23" s="75"/>
      <c r="T23" s="75"/>
      <c r="U23" s="39">
        <f t="shared" si="4"/>
        <v>0</v>
      </c>
      <c r="V23" s="16">
        <f t="shared" si="5"/>
        <v>0</v>
      </c>
      <c r="W23" s="10" t="str">
        <f t="shared" si="6"/>
        <v>ควรปรับปรุง</v>
      </c>
      <c r="X23" s="77"/>
    </row>
    <row r="24" spans="2:24" ht="23.25">
      <c r="B24" s="30">
        <v>17</v>
      </c>
      <c r="C24" s="57" t="s">
        <v>72</v>
      </c>
      <c r="D24" s="58" t="s">
        <v>91</v>
      </c>
      <c r="E24" s="75"/>
      <c r="F24" s="75"/>
      <c r="G24" s="75"/>
      <c r="H24" s="75"/>
      <c r="I24" s="75"/>
      <c r="J24" s="39">
        <f t="shared" si="0"/>
        <v>0</v>
      </c>
      <c r="K24" s="16">
        <f t="shared" si="1"/>
        <v>0</v>
      </c>
      <c r="L24" s="10" t="str">
        <f t="shared" si="2"/>
        <v>ควรปรับปรุง</v>
      </c>
      <c r="M24" s="43"/>
      <c r="N24" s="10" t="str">
        <f t="shared" si="3"/>
        <v>ควรปรับปรุง</v>
      </c>
      <c r="O24" s="75"/>
      <c r="P24" s="75"/>
      <c r="Q24" s="75"/>
      <c r="R24" s="75"/>
      <c r="S24" s="75"/>
      <c r="T24" s="75"/>
      <c r="U24" s="39">
        <f t="shared" si="4"/>
        <v>0</v>
      </c>
      <c r="V24" s="16">
        <f t="shared" si="5"/>
        <v>0</v>
      </c>
      <c r="W24" s="10" t="str">
        <f t="shared" si="6"/>
        <v>ควรปรับปรุง</v>
      </c>
      <c r="X24" s="77"/>
    </row>
    <row r="25" spans="2:24" ht="23.25">
      <c r="B25" s="41">
        <v>18</v>
      </c>
      <c r="C25" s="56" t="s">
        <v>92</v>
      </c>
      <c r="D25" s="59" t="s">
        <v>51</v>
      </c>
      <c r="E25" s="75"/>
      <c r="F25" s="75"/>
      <c r="G25" s="75"/>
      <c r="H25" s="75"/>
      <c r="I25" s="75"/>
      <c r="J25" s="39">
        <f t="shared" si="0"/>
        <v>0</v>
      </c>
      <c r="K25" s="16">
        <f t="shared" si="1"/>
        <v>0</v>
      </c>
      <c r="L25" s="10" t="str">
        <f t="shared" si="2"/>
        <v>ควรปรับปรุง</v>
      </c>
      <c r="M25" s="43"/>
      <c r="N25" s="10" t="str">
        <f t="shared" si="3"/>
        <v>ควรปรับปรุง</v>
      </c>
      <c r="O25" s="75"/>
      <c r="P25" s="75"/>
      <c r="Q25" s="75"/>
      <c r="R25" s="75"/>
      <c r="S25" s="75"/>
      <c r="T25" s="75"/>
      <c r="U25" s="39">
        <f t="shared" si="4"/>
        <v>0</v>
      </c>
      <c r="V25" s="16">
        <f t="shared" si="5"/>
        <v>0</v>
      </c>
      <c r="W25" s="10" t="str">
        <f t="shared" si="6"/>
        <v>ควรปรับปรุง</v>
      </c>
      <c r="X25" s="77"/>
    </row>
    <row r="26" spans="2:24" ht="23.25">
      <c r="B26" s="30">
        <v>19</v>
      </c>
      <c r="C26" s="56" t="s">
        <v>93</v>
      </c>
      <c r="D26" s="59" t="s">
        <v>70</v>
      </c>
      <c r="E26" s="75"/>
      <c r="F26" s="75"/>
      <c r="G26" s="75"/>
      <c r="H26" s="75"/>
      <c r="I26" s="75"/>
      <c r="J26" s="39">
        <f t="shared" si="0"/>
        <v>0</v>
      </c>
      <c r="K26" s="16">
        <f t="shared" si="1"/>
        <v>0</v>
      </c>
      <c r="L26" s="10" t="str">
        <f t="shared" si="2"/>
        <v>ควรปรับปรุง</v>
      </c>
      <c r="M26" s="43"/>
      <c r="N26" s="10" t="str">
        <f t="shared" si="3"/>
        <v>ควรปรับปรุง</v>
      </c>
      <c r="O26" s="75"/>
      <c r="P26" s="75"/>
      <c r="Q26" s="75"/>
      <c r="R26" s="75"/>
      <c r="S26" s="75"/>
      <c r="T26" s="75"/>
      <c r="U26" s="39">
        <f t="shared" si="4"/>
        <v>0</v>
      </c>
      <c r="V26" s="16">
        <f t="shared" si="5"/>
        <v>0</v>
      </c>
      <c r="W26" s="10" t="str">
        <f t="shared" si="6"/>
        <v>ควรปรับปรุง</v>
      </c>
      <c r="X26" s="77"/>
    </row>
    <row r="27" spans="2:24" ht="23.25">
      <c r="B27" s="41">
        <v>20</v>
      </c>
      <c r="C27" s="60" t="s">
        <v>81</v>
      </c>
      <c r="D27" s="61" t="s">
        <v>94</v>
      </c>
      <c r="E27" s="75"/>
      <c r="F27" s="75"/>
      <c r="G27" s="75"/>
      <c r="H27" s="75"/>
      <c r="I27" s="75"/>
      <c r="J27" s="39">
        <f t="shared" si="0"/>
        <v>0</v>
      </c>
      <c r="K27" s="16">
        <f t="shared" si="1"/>
        <v>0</v>
      </c>
      <c r="L27" s="10" t="str">
        <f t="shared" si="2"/>
        <v>ควรปรับปรุง</v>
      </c>
      <c r="M27" s="43"/>
      <c r="N27" s="10" t="str">
        <f t="shared" si="3"/>
        <v>ควรปรับปรุง</v>
      </c>
      <c r="O27" s="75"/>
      <c r="P27" s="75"/>
      <c r="Q27" s="75"/>
      <c r="R27" s="75"/>
      <c r="S27" s="75"/>
      <c r="T27" s="75"/>
      <c r="U27" s="39">
        <f t="shared" si="4"/>
        <v>0</v>
      </c>
      <c r="V27" s="16">
        <f t="shared" si="5"/>
        <v>0</v>
      </c>
      <c r="W27" s="10" t="str">
        <f t="shared" si="6"/>
        <v>ควรปรับปรุง</v>
      </c>
      <c r="X27" s="77"/>
    </row>
    <row r="28" spans="2:24" ht="23.25">
      <c r="B28" s="30">
        <v>21</v>
      </c>
      <c r="C28" s="62" t="s">
        <v>95</v>
      </c>
      <c r="D28" s="63" t="s">
        <v>96</v>
      </c>
      <c r="E28" s="75"/>
      <c r="F28" s="75"/>
      <c r="G28" s="75"/>
      <c r="H28" s="75"/>
      <c r="I28" s="75"/>
      <c r="J28" s="39">
        <f t="shared" si="0"/>
        <v>0</v>
      </c>
      <c r="K28" s="16">
        <f t="shared" si="1"/>
        <v>0</v>
      </c>
      <c r="L28" s="10" t="str">
        <f t="shared" si="2"/>
        <v>ควรปรับปรุง</v>
      </c>
      <c r="M28" s="43"/>
      <c r="N28" s="10" t="str">
        <f t="shared" si="3"/>
        <v>ควรปรับปรุง</v>
      </c>
      <c r="O28" s="75"/>
      <c r="P28" s="75"/>
      <c r="Q28" s="75"/>
      <c r="R28" s="75"/>
      <c r="S28" s="75"/>
      <c r="T28" s="75"/>
      <c r="U28" s="39">
        <f t="shared" si="4"/>
        <v>0</v>
      </c>
      <c r="V28" s="16">
        <f t="shared" si="5"/>
        <v>0</v>
      </c>
      <c r="W28" s="10" t="str">
        <f t="shared" si="6"/>
        <v>ควรปรับปรุง</v>
      </c>
      <c r="X28" s="77"/>
    </row>
    <row r="29" spans="2:24" ht="23.25">
      <c r="B29" s="41">
        <v>22</v>
      </c>
      <c r="C29" s="56" t="s">
        <v>97</v>
      </c>
      <c r="D29" s="59" t="s">
        <v>98</v>
      </c>
      <c r="E29" s="75"/>
      <c r="F29" s="75"/>
      <c r="G29" s="75"/>
      <c r="H29" s="75"/>
      <c r="I29" s="75"/>
      <c r="J29" s="39">
        <f t="shared" si="0"/>
        <v>0</v>
      </c>
      <c r="K29" s="16">
        <f t="shared" si="1"/>
        <v>0</v>
      </c>
      <c r="L29" s="10" t="str">
        <f t="shared" si="2"/>
        <v>ควรปรับปรุง</v>
      </c>
      <c r="M29" s="43"/>
      <c r="N29" s="10" t="str">
        <f t="shared" si="3"/>
        <v>ควรปรับปรุง</v>
      </c>
      <c r="O29" s="75"/>
      <c r="P29" s="75"/>
      <c r="Q29" s="75"/>
      <c r="R29" s="75"/>
      <c r="S29" s="75"/>
      <c r="T29" s="75"/>
      <c r="U29" s="39">
        <f t="shared" si="4"/>
        <v>0</v>
      </c>
      <c r="V29" s="16">
        <f t="shared" si="5"/>
        <v>0</v>
      </c>
      <c r="W29" s="10" t="str">
        <f t="shared" si="6"/>
        <v>ควรปรับปรุง</v>
      </c>
      <c r="X29" s="77"/>
    </row>
    <row r="30" spans="2:24" ht="23.25">
      <c r="B30" s="30">
        <v>23</v>
      </c>
      <c r="C30" s="56" t="s">
        <v>99</v>
      </c>
      <c r="D30" s="59" t="s">
        <v>100</v>
      </c>
      <c r="E30" s="75"/>
      <c r="F30" s="75"/>
      <c r="G30" s="75"/>
      <c r="H30" s="75"/>
      <c r="I30" s="75"/>
      <c r="J30" s="39">
        <f t="shared" si="0"/>
        <v>0</v>
      </c>
      <c r="K30" s="16">
        <f t="shared" si="1"/>
        <v>0</v>
      </c>
      <c r="L30" s="10" t="str">
        <f t="shared" si="2"/>
        <v>ควรปรับปรุง</v>
      </c>
      <c r="M30" s="43"/>
      <c r="N30" s="10" t="str">
        <f t="shared" si="3"/>
        <v>ควรปรับปรุง</v>
      </c>
      <c r="O30" s="75"/>
      <c r="P30" s="75"/>
      <c r="Q30" s="75"/>
      <c r="R30" s="75"/>
      <c r="S30" s="75"/>
      <c r="T30" s="75"/>
      <c r="U30" s="39">
        <f t="shared" si="4"/>
        <v>0</v>
      </c>
      <c r="V30" s="16">
        <f t="shared" si="5"/>
        <v>0</v>
      </c>
      <c r="W30" s="10" t="str">
        <f t="shared" si="6"/>
        <v>ควรปรับปรุง</v>
      </c>
      <c r="X30" s="77"/>
    </row>
    <row r="31" spans="2:24" ht="23.25">
      <c r="B31" s="41">
        <v>24</v>
      </c>
      <c r="C31" s="56" t="s">
        <v>81</v>
      </c>
      <c r="D31" s="59" t="s">
        <v>101</v>
      </c>
      <c r="E31" s="75"/>
      <c r="F31" s="75"/>
      <c r="G31" s="75"/>
      <c r="H31" s="75"/>
      <c r="I31" s="75"/>
      <c r="J31" s="39">
        <f t="shared" si="0"/>
        <v>0</v>
      </c>
      <c r="K31" s="16">
        <f t="shared" si="1"/>
        <v>0</v>
      </c>
      <c r="L31" s="10" t="str">
        <f t="shared" si="2"/>
        <v>ควรปรับปรุง</v>
      </c>
      <c r="M31" s="43"/>
      <c r="N31" s="10" t="str">
        <f t="shared" si="3"/>
        <v>ควรปรับปรุง</v>
      </c>
      <c r="O31" s="75"/>
      <c r="P31" s="75"/>
      <c r="Q31" s="75"/>
      <c r="R31" s="75"/>
      <c r="S31" s="75"/>
      <c r="T31" s="75"/>
      <c r="U31" s="39">
        <f t="shared" si="4"/>
        <v>0</v>
      </c>
      <c r="V31" s="16">
        <f t="shared" si="5"/>
        <v>0</v>
      </c>
      <c r="W31" s="10" t="str">
        <f t="shared" si="6"/>
        <v>ควรปรับปรุง</v>
      </c>
      <c r="X31" s="77"/>
    </row>
    <row r="32" spans="2:24" ht="23.25">
      <c r="B32" s="30">
        <v>25</v>
      </c>
      <c r="C32" s="56" t="s">
        <v>102</v>
      </c>
      <c r="D32" s="59" t="s">
        <v>103</v>
      </c>
      <c r="E32" s="75"/>
      <c r="F32" s="75"/>
      <c r="G32" s="75"/>
      <c r="H32" s="75"/>
      <c r="I32" s="75"/>
      <c r="J32" s="39">
        <f t="shared" si="0"/>
        <v>0</v>
      </c>
      <c r="K32" s="16">
        <f t="shared" si="1"/>
        <v>0</v>
      </c>
      <c r="L32" s="10" t="str">
        <f t="shared" si="2"/>
        <v>ควรปรับปรุง</v>
      </c>
      <c r="M32" s="43"/>
      <c r="N32" s="10" t="str">
        <f t="shared" si="3"/>
        <v>ควรปรับปรุง</v>
      </c>
      <c r="O32" s="75"/>
      <c r="P32" s="75"/>
      <c r="Q32" s="75"/>
      <c r="R32" s="75"/>
      <c r="S32" s="75"/>
      <c r="T32" s="75"/>
      <c r="U32" s="39">
        <f t="shared" si="4"/>
        <v>0</v>
      </c>
      <c r="V32" s="16">
        <f t="shared" si="5"/>
        <v>0</v>
      </c>
      <c r="W32" s="10" t="str">
        <f t="shared" si="6"/>
        <v>ควรปรับปรุง</v>
      </c>
      <c r="X32" s="77"/>
    </row>
    <row r="33" spans="2:24" ht="23.25">
      <c r="B33" s="41">
        <v>26</v>
      </c>
      <c r="C33" s="56" t="s">
        <v>104</v>
      </c>
      <c r="D33" s="55" t="s">
        <v>32</v>
      </c>
      <c r="E33" s="75"/>
      <c r="F33" s="75"/>
      <c r="G33" s="75"/>
      <c r="H33" s="75"/>
      <c r="I33" s="75"/>
      <c r="J33" s="39">
        <f t="shared" si="0"/>
        <v>0</v>
      </c>
      <c r="K33" s="16">
        <f t="shared" si="1"/>
        <v>0</v>
      </c>
      <c r="L33" s="10" t="str">
        <f t="shared" si="2"/>
        <v>ควรปรับปรุง</v>
      </c>
      <c r="M33" s="43"/>
      <c r="N33" s="10" t="str">
        <f t="shared" si="3"/>
        <v>ควรปรับปรุง</v>
      </c>
      <c r="O33" s="75"/>
      <c r="P33" s="75"/>
      <c r="Q33" s="75"/>
      <c r="R33" s="75"/>
      <c r="S33" s="75"/>
      <c r="T33" s="75"/>
      <c r="U33" s="39">
        <f t="shared" si="4"/>
        <v>0</v>
      </c>
      <c r="V33" s="16">
        <f t="shared" si="5"/>
        <v>0</v>
      </c>
      <c r="W33" s="10" t="str">
        <f t="shared" si="6"/>
        <v>ควรปรับปรุง</v>
      </c>
      <c r="X33" s="77"/>
    </row>
    <row r="34" spans="2:24" ht="23.25">
      <c r="B34" s="30">
        <v>27</v>
      </c>
      <c r="C34" s="56" t="s">
        <v>52</v>
      </c>
      <c r="D34" s="64" t="s">
        <v>32</v>
      </c>
      <c r="E34" s="75"/>
      <c r="F34" s="75"/>
      <c r="G34" s="75"/>
      <c r="H34" s="75"/>
      <c r="I34" s="75"/>
      <c r="J34" s="39">
        <f t="shared" si="0"/>
        <v>0</v>
      </c>
      <c r="K34" s="16">
        <f t="shared" si="1"/>
        <v>0</v>
      </c>
      <c r="L34" s="10" t="str">
        <f t="shared" si="2"/>
        <v>ควรปรับปรุง</v>
      </c>
      <c r="M34" s="43"/>
      <c r="N34" s="10" t="str">
        <f t="shared" si="3"/>
        <v>ควรปรับปรุง</v>
      </c>
      <c r="O34" s="75"/>
      <c r="P34" s="75"/>
      <c r="Q34" s="75"/>
      <c r="R34" s="75"/>
      <c r="S34" s="75"/>
      <c r="T34" s="75"/>
      <c r="U34" s="39">
        <f t="shared" si="4"/>
        <v>0</v>
      </c>
      <c r="V34" s="16">
        <f t="shared" si="5"/>
        <v>0</v>
      </c>
      <c r="W34" s="10" t="str">
        <f t="shared" si="6"/>
        <v>ควรปรับปรุง</v>
      </c>
      <c r="X34" s="77"/>
    </row>
    <row r="35" spans="2:24" ht="23.25">
      <c r="B35" s="41">
        <v>28</v>
      </c>
      <c r="C35" s="56" t="s">
        <v>105</v>
      </c>
      <c r="D35" s="55" t="s">
        <v>32</v>
      </c>
      <c r="E35" s="75"/>
      <c r="F35" s="75"/>
      <c r="G35" s="75"/>
      <c r="H35" s="75"/>
      <c r="I35" s="75"/>
      <c r="J35" s="39">
        <f t="shared" si="0"/>
        <v>0</v>
      </c>
      <c r="K35" s="16">
        <f t="shared" si="1"/>
        <v>0</v>
      </c>
      <c r="L35" s="10" t="str">
        <f t="shared" si="2"/>
        <v>ควรปรับปรุง</v>
      </c>
      <c r="M35" s="43"/>
      <c r="N35" s="10" t="str">
        <f t="shared" si="3"/>
        <v>ควรปรับปรุง</v>
      </c>
      <c r="O35" s="75"/>
      <c r="P35" s="75"/>
      <c r="Q35" s="75"/>
      <c r="R35" s="75"/>
      <c r="S35" s="75"/>
      <c r="T35" s="75"/>
      <c r="U35" s="39">
        <f t="shared" si="4"/>
        <v>0</v>
      </c>
      <c r="V35" s="16">
        <f t="shared" si="5"/>
        <v>0</v>
      </c>
      <c r="W35" s="10" t="str">
        <f t="shared" si="6"/>
        <v>ควรปรับปรุง</v>
      </c>
      <c r="X35" s="77"/>
    </row>
    <row r="36" spans="2:24" ht="23.25">
      <c r="B36" s="30">
        <v>29</v>
      </c>
      <c r="C36" s="56" t="s">
        <v>106</v>
      </c>
      <c r="D36" s="65" t="s">
        <v>107</v>
      </c>
      <c r="E36" s="75"/>
      <c r="F36" s="75"/>
      <c r="G36" s="75"/>
      <c r="H36" s="75"/>
      <c r="I36" s="75"/>
      <c r="J36" s="39">
        <f t="shared" si="0"/>
        <v>0</v>
      </c>
      <c r="K36" s="16">
        <f t="shared" si="1"/>
        <v>0</v>
      </c>
      <c r="L36" s="10" t="str">
        <f t="shared" si="2"/>
        <v>ควรปรับปรุง</v>
      </c>
      <c r="M36" s="43"/>
      <c r="N36" s="10" t="str">
        <f t="shared" si="3"/>
        <v>ควรปรับปรุง</v>
      </c>
      <c r="O36" s="75"/>
      <c r="P36" s="75"/>
      <c r="Q36" s="75"/>
      <c r="R36" s="75"/>
      <c r="S36" s="75"/>
      <c r="T36" s="75"/>
      <c r="U36" s="39">
        <f t="shared" si="4"/>
        <v>0</v>
      </c>
      <c r="V36" s="16">
        <f t="shared" si="5"/>
        <v>0</v>
      </c>
      <c r="W36" s="10" t="str">
        <f t="shared" si="6"/>
        <v>ควรปรับปรุง</v>
      </c>
      <c r="X36" s="77"/>
    </row>
    <row r="37" spans="2:24" ht="23.25">
      <c r="B37" s="41">
        <v>30</v>
      </c>
      <c r="C37" s="56" t="s">
        <v>108</v>
      </c>
      <c r="D37" s="55" t="s">
        <v>43</v>
      </c>
      <c r="E37" s="75"/>
      <c r="F37" s="75"/>
      <c r="G37" s="75"/>
      <c r="H37" s="75"/>
      <c r="I37" s="75"/>
      <c r="J37" s="39">
        <f t="shared" si="0"/>
        <v>0</v>
      </c>
      <c r="K37" s="16">
        <f t="shared" si="1"/>
        <v>0</v>
      </c>
      <c r="L37" s="10" t="str">
        <f t="shared" si="2"/>
        <v>ควรปรับปรุง</v>
      </c>
      <c r="M37" s="43"/>
      <c r="N37" s="10" t="str">
        <f t="shared" si="3"/>
        <v>ควรปรับปรุง</v>
      </c>
      <c r="O37" s="75"/>
      <c r="P37" s="75"/>
      <c r="Q37" s="75"/>
      <c r="R37" s="75"/>
      <c r="S37" s="75"/>
      <c r="T37" s="75"/>
      <c r="U37" s="39">
        <f t="shared" si="4"/>
        <v>0</v>
      </c>
      <c r="V37" s="16">
        <f t="shared" si="5"/>
        <v>0</v>
      </c>
      <c r="W37" s="10" t="str">
        <f t="shared" si="6"/>
        <v>ควรปรับปรุง</v>
      </c>
      <c r="X37" s="77"/>
    </row>
    <row r="38" spans="2:24" ht="23.25">
      <c r="B38" s="30">
        <v>31</v>
      </c>
      <c r="C38" s="56" t="s">
        <v>109</v>
      </c>
      <c r="D38" s="55" t="s">
        <v>110</v>
      </c>
      <c r="E38" s="75"/>
      <c r="F38" s="75"/>
      <c r="G38" s="75"/>
      <c r="H38" s="75"/>
      <c r="I38" s="75"/>
      <c r="J38" s="39">
        <f t="shared" si="0"/>
        <v>0</v>
      </c>
      <c r="K38" s="16">
        <f t="shared" si="1"/>
        <v>0</v>
      </c>
      <c r="L38" s="10" t="str">
        <f t="shared" si="2"/>
        <v>ควรปรับปรุง</v>
      </c>
      <c r="M38" s="43"/>
      <c r="N38" s="10" t="str">
        <f t="shared" si="3"/>
        <v>ควรปรับปรุง</v>
      </c>
      <c r="O38" s="75"/>
      <c r="P38" s="75"/>
      <c r="Q38" s="75"/>
      <c r="R38" s="75"/>
      <c r="S38" s="75"/>
      <c r="T38" s="75"/>
      <c r="U38" s="39">
        <f t="shared" si="4"/>
        <v>0</v>
      </c>
      <c r="V38" s="16">
        <f t="shared" si="5"/>
        <v>0</v>
      </c>
      <c r="W38" s="10" t="str">
        <f t="shared" si="6"/>
        <v>ควรปรับปรุง</v>
      </c>
      <c r="X38" s="77"/>
    </row>
    <row r="39" spans="2:24" ht="23.25">
      <c r="B39" s="41">
        <v>32</v>
      </c>
      <c r="C39" s="56" t="s">
        <v>111</v>
      </c>
      <c r="D39" s="55" t="s">
        <v>112</v>
      </c>
      <c r="E39" s="75"/>
      <c r="F39" s="75"/>
      <c r="G39" s="75"/>
      <c r="H39" s="75"/>
      <c r="I39" s="75"/>
      <c r="J39" s="39">
        <f t="shared" si="0"/>
        <v>0</v>
      </c>
      <c r="K39" s="16">
        <f t="shared" si="1"/>
        <v>0</v>
      </c>
      <c r="L39" s="10" t="str">
        <f t="shared" si="2"/>
        <v>ควรปรับปรุง</v>
      </c>
      <c r="M39" s="43"/>
      <c r="N39" s="10" t="str">
        <f t="shared" si="3"/>
        <v>ควรปรับปรุง</v>
      </c>
      <c r="O39" s="75"/>
      <c r="P39" s="75"/>
      <c r="Q39" s="75"/>
      <c r="R39" s="75"/>
      <c r="S39" s="75"/>
      <c r="T39" s="75"/>
      <c r="U39" s="39">
        <f t="shared" si="4"/>
        <v>0</v>
      </c>
      <c r="V39" s="16">
        <f t="shared" si="5"/>
        <v>0</v>
      </c>
      <c r="W39" s="10" t="str">
        <f t="shared" si="6"/>
        <v>ควรปรับปรุง</v>
      </c>
      <c r="X39" s="77"/>
    </row>
    <row r="40" spans="2:24" ht="23.25">
      <c r="B40" s="30">
        <v>33</v>
      </c>
      <c r="C40" s="56" t="s">
        <v>113</v>
      </c>
      <c r="D40" s="55" t="s">
        <v>114</v>
      </c>
      <c r="E40" s="75"/>
      <c r="F40" s="75"/>
      <c r="G40" s="75"/>
      <c r="H40" s="75"/>
      <c r="I40" s="75"/>
      <c r="J40" s="39">
        <f t="shared" si="0"/>
        <v>0</v>
      </c>
      <c r="K40" s="16">
        <f t="shared" si="1"/>
        <v>0</v>
      </c>
      <c r="L40" s="10" t="str">
        <f t="shared" si="2"/>
        <v>ควรปรับปรุง</v>
      </c>
      <c r="M40" s="43"/>
      <c r="N40" s="10" t="str">
        <f t="shared" si="3"/>
        <v>ควรปรับปรุง</v>
      </c>
      <c r="O40" s="75"/>
      <c r="P40" s="75"/>
      <c r="Q40" s="75"/>
      <c r="R40" s="75"/>
      <c r="S40" s="75"/>
      <c r="T40" s="75"/>
      <c r="U40" s="39">
        <f t="shared" si="4"/>
        <v>0</v>
      </c>
      <c r="V40" s="16">
        <f t="shared" si="5"/>
        <v>0</v>
      </c>
      <c r="W40" s="10" t="str">
        <f t="shared" si="6"/>
        <v>ควรปรับปรุง</v>
      </c>
      <c r="X40" s="77"/>
    </row>
    <row r="41" spans="2:24" ht="23.25">
      <c r="B41" s="41">
        <v>34</v>
      </c>
      <c r="C41" s="56" t="s">
        <v>115</v>
      </c>
      <c r="D41" s="55" t="s">
        <v>116</v>
      </c>
      <c r="E41" s="75"/>
      <c r="F41" s="75"/>
      <c r="G41" s="75"/>
      <c r="H41" s="75"/>
      <c r="I41" s="75"/>
      <c r="J41" s="39">
        <f t="shared" si="0"/>
        <v>0</v>
      </c>
      <c r="K41" s="16">
        <f t="shared" si="1"/>
        <v>0</v>
      </c>
      <c r="L41" s="10" t="str">
        <f t="shared" si="2"/>
        <v>ควรปรับปรุง</v>
      </c>
      <c r="M41" s="43"/>
      <c r="N41" s="10" t="str">
        <f t="shared" si="3"/>
        <v>ควรปรับปรุง</v>
      </c>
      <c r="O41" s="75"/>
      <c r="P41" s="75"/>
      <c r="Q41" s="75"/>
      <c r="R41" s="75"/>
      <c r="S41" s="75"/>
      <c r="T41" s="75"/>
      <c r="U41" s="39">
        <f t="shared" si="4"/>
        <v>0</v>
      </c>
      <c r="V41" s="16">
        <f t="shared" si="5"/>
        <v>0</v>
      </c>
      <c r="W41" s="10" t="str">
        <f t="shared" si="6"/>
        <v>ควรปรับปรุง</v>
      </c>
      <c r="X41" s="77"/>
    </row>
    <row r="42" spans="2:24" ht="23.25">
      <c r="B42" s="30">
        <v>35</v>
      </c>
      <c r="C42" s="56" t="s">
        <v>117</v>
      </c>
      <c r="D42" s="55" t="s">
        <v>118</v>
      </c>
      <c r="E42" s="75"/>
      <c r="F42" s="75"/>
      <c r="G42" s="75"/>
      <c r="H42" s="75"/>
      <c r="I42" s="75"/>
      <c r="J42" s="39">
        <f t="shared" si="0"/>
        <v>0</v>
      </c>
      <c r="K42" s="16">
        <f t="shared" si="1"/>
        <v>0</v>
      </c>
      <c r="L42" s="10" t="str">
        <f t="shared" si="2"/>
        <v>ควรปรับปรุง</v>
      </c>
      <c r="M42" s="43"/>
      <c r="N42" s="10" t="str">
        <f t="shared" si="3"/>
        <v>ควรปรับปรุง</v>
      </c>
      <c r="O42" s="75"/>
      <c r="P42" s="75"/>
      <c r="Q42" s="75"/>
      <c r="R42" s="75"/>
      <c r="S42" s="75"/>
      <c r="T42" s="75"/>
      <c r="U42" s="39">
        <f t="shared" si="4"/>
        <v>0</v>
      </c>
      <c r="V42" s="16">
        <f t="shared" si="5"/>
        <v>0</v>
      </c>
      <c r="W42" s="10" t="str">
        <f t="shared" si="6"/>
        <v>ควรปรับปรุง</v>
      </c>
      <c r="X42" s="77"/>
    </row>
    <row r="43" spans="2:24" ht="23.25">
      <c r="B43" s="41">
        <v>36</v>
      </c>
      <c r="C43" s="56" t="s">
        <v>119</v>
      </c>
      <c r="D43" s="55" t="s">
        <v>120</v>
      </c>
      <c r="E43" s="75"/>
      <c r="F43" s="75"/>
      <c r="G43" s="75"/>
      <c r="H43" s="75"/>
      <c r="I43" s="75"/>
      <c r="J43" s="39">
        <f t="shared" si="0"/>
        <v>0</v>
      </c>
      <c r="K43" s="16">
        <f t="shared" si="1"/>
        <v>0</v>
      </c>
      <c r="L43" s="10" t="str">
        <f t="shared" si="2"/>
        <v>ควรปรับปรุง</v>
      </c>
      <c r="M43" s="43"/>
      <c r="N43" s="10" t="str">
        <f t="shared" si="3"/>
        <v>ควรปรับปรุง</v>
      </c>
      <c r="O43" s="75"/>
      <c r="P43" s="75"/>
      <c r="Q43" s="75"/>
      <c r="R43" s="75"/>
      <c r="S43" s="75"/>
      <c r="T43" s="75"/>
      <c r="U43" s="39">
        <f t="shared" si="4"/>
        <v>0</v>
      </c>
      <c r="V43" s="16">
        <f t="shared" si="5"/>
        <v>0</v>
      </c>
      <c r="W43" s="10" t="str">
        <f t="shared" si="6"/>
        <v>ควรปรับปรุง</v>
      </c>
      <c r="X43" s="77"/>
    </row>
    <row r="44" spans="1:24" ht="23.25">
      <c r="A44" s="40"/>
      <c r="B44" s="30">
        <v>37</v>
      </c>
      <c r="C44" s="66" t="s">
        <v>121</v>
      </c>
      <c r="D44" s="59" t="s">
        <v>122</v>
      </c>
      <c r="E44" s="43"/>
      <c r="F44" s="43"/>
      <c r="G44" s="43"/>
      <c r="H44" s="43"/>
      <c r="I44" s="43"/>
      <c r="J44" s="39">
        <f t="shared" si="0"/>
        <v>0</v>
      </c>
      <c r="K44" s="16">
        <f t="shared" si="1"/>
        <v>0</v>
      </c>
      <c r="L44" s="10" t="str">
        <f t="shared" si="2"/>
        <v>ควรปรับปรุง</v>
      </c>
      <c r="M44" s="43"/>
      <c r="N44" s="10" t="str">
        <f t="shared" si="3"/>
        <v>ควรปรับปรุง</v>
      </c>
      <c r="O44" s="75"/>
      <c r="P44" s="75"/>
      <c r="Q44" s="75"/>
      <c r="R44" s="75"/>
      <c r="S44" s="75"/>
      <c r="T44" s="75"/>
      <c r="U44" s="39">
        <f t="shared" si="4"/>
        <v>0</v>
      </c>
      <c r="V44" s="16">
        <f t="shared" si="5"/>
        <v>0</v>
      </c>
      <c r="W44" s="10" t="str">
        <f t="shared" si="6"/>
        <v>ควรปรับปรุง</v>
      </c>
      <c r="X44" s="77"/>
    </row>
    <row r="45" spans="1:24" ht="23.25">
      <c r="A45" t="s">
        <v>28</v>
      </c>
      <c r="B45" s="41">
        <v>38</v>
      </c>
      <c r="C45" s="54" t="s">
        <v>123</v>
      </c>
      <c r="D45" s="55" t="s">
        <v>36</v>
      </c>
      <c r="E45" s="43"/>
      <c r="F45" s="43"/>
      <c r="G45" s="43"/>
      <c r="H45" s="43"/>
      <c r="I45" s="43"/>
      <c r="J45" s="39">
        <f t="shared" si="0"/>
        <v>0</v>
      </c>
      <c r="K45" s="16">
        <f t="shared" si="1"/>
        <v>0</v>
      </c>
      <c r="L45" s="34" t="str">
        <f t="shared" si="2"/>
        <v>ควรปรับปรุง</v>
      </c>
      <c r="M45" s="43"/>
      <c r="N45" s="10" t="str">
        <f t="shared" si="3"/>
        <v>ควรปรับปรุง</v>
      </c>
      <c r="O45" s="43"/>
      <c r="P45" s="43"/>
      <c r="Q45" s="43"/>
      <c r="R45" s="43"/>
      <c r="S45" s="43"/>
      <c r="T45" s="43"/>
      <c r="U45" s="39">
        <f t="shared" si="4"/>
        <v>0</v>
      </c>
      <c r="V45" s="16">
        <f t="shared" si="5"/>
        <v>0</v>
      </c>
      <c r="W45" s="34" t="str">
        <f t="shared" si="6"/>
        <v>ควรปรับปรุง</v>
      </c>
      <c r="X45" s="77"/>
    </row>
    <row r="46" spans="2:24" ht="23.25">
      <c r="B46" s="30">
        <v>39</v>
      </c>
      <c r="C46" s="56" t="s">
        <v>124</v>
      </c>
      <c r="D46" s="55" t="s">
        <v>125</v>
      </c>
      <c r="E46" s="43"/>
      <c r="F46" s="43"/>
      <c r="G46" s="43"/>
      <c r="H46" s="43"/>
      <c r="I46" s="43"/>
      <c r="J46" s="39">
        <f t="shared" si="0"/>
        <v>0</v>
      </c>
      <c r="K46" s="16">
        <f t="shared" si="1"/>
        <v>0</v>
      </c>
      <c r="L46" s="34" t="str">
        <f t="shared" si="2"/>
        <v>ควรปรับปรุง</v>
      </c>
      <c r="M46" s="43"/>
      <c r="N46" s="10" t="str">
        <f t="shared" si="3"/>
        <v>ควรปรับปรุง</v>
      </c>
      <c r="O46" s="43"/>
      <c r="P46" s="43"/>
      <c r="Q46" s="43"/>
      <c r="R46" s="43"/>
      <c r="S46" s="43"/>
      <c r="T46" s="43"/>
      <c r="U46" s="39">
        <f t="shared" si="4"/>
        <v>0</v>
      </c>
      <c r="V46" s="16">
        <f t="shared" si="5"/>
        <v>0</v>
      </c>
      <c r="W46" s="34" t="str">
        <f t="shared" si="6"/>
        <v>ควรปรับปรุง</v>
      </c>
      <c r="X46" s="77"/>
    </row>
    <row r="47" spans="2:24" ht="23.25">
      <c r="B47" s="41">
        <v>40</v>
      </c>
      <c r="C47" s="56" t="s">
        <v>126</v>
      </c>
      <c r="D47" s="55" t="s">
        <v>54</v>
      </c>
      <c r="E47" s="43"/>
      <c r="F47" s="43"/>
      <c r="G47" s="43"/>
      <c r="H47" s="43"/>
      <c r="I47" s="43"/>
      <c r="J47" s="39">
        <f t="shared" si="0"/>
        <v>0</v>
      </c>
      <c r="K47" s="16">
        <f t="shared" si="1"/>
        <v>0</v>
      </c>
      <c r="L47" s="34" t="str">
        <f t="shared" si="2"/>
        <v>ควรปรับปรุง</v>
      </c>
      <c r="M47" s="43"/>
      <c r="N47" s="10" t="str">
        <f t="shared" si="3"/>
        <v>ควรปรับปรุง</v>
      </c>
      <c r="O47" s="43"/>
      <c r="P47" s="43"/>
      <c r="Q47" s="43"/>
      <c r="R47" s="43"/>
      <c r="S47" s="43"/>
      <c r="T47" s="43"/>
      <c r="U47" s="39">
        <f t="shared" si="4"/>
        <v>0</v>
      </c>
      <c r="V47" s="16">
        <f t="shared" si="5"/>
        <v>0</v>
      </c>
      <c r="W47" s="34" t="str">
        <f t="shared" si="6"/>
        <v>ควรปรับปรุง</v>
      </c>
      <c r="X47" s="77"/>
    </row>
    <row r="48" spans="2:24" ht="23.25">
      <c r="B48" s="30">
        <v>41</v>
      </c>
      <c r="C48" s="56" t="s">
        <v>127</v>
      </c>
      <c r="D48" s="55" t="s">
        <v>128</v>
      </c>
      <c r="E48" s="43"/>
      <c r="F48" s="43"/>
      <c r="G48" s="43"/>
      <c r="H48" s="43"/>
      <c r="I48" s="43"/>
      <c r="J48" s="39">
        <f t="shared" si="0"/>
        <v>0</v>
      </c>
      <c r="K48" s="16">
        <f t="shared" si="1"/>
        <v>0</v>
      </c>
      <c r="L48" s="34" t="str">
        <f t="shared" si="2"/>
        <v>ควรปรับปรุง</v>
      </c>
      <c r="M48" s="43"/>
      <c r="N48" s="10" t="str">
        <f t="shared" si="3"/>
        <v>ควรปรับปรุง</v>
      </c>
      <c r="O48" s="43"/>
      <c r="P48" s="43"/>
      <c r="Q48" s="43"/>
      <c r="R48" s="43"/>
      <c r="S48" s="43"/>
      <c r="T48" s="43"/>
      <c r="U48" s="39">
        <f t="shared" si="4"/>
        <v>0</v>
      </c>
      <c r="V48" s="16">
        <f t="shared" si="5"/>
        <v>0</v>
      </c>
      <c r="W48" s="34" t="str">
        <f t="shared" si="6"/>
        <v>ควรปรับปรุง</v>
      </c>
      <c r="X48" s="77"/>
    </row>
    <row r="49" spans="2:24" ht="23.25">
      <c r="B49" s="41">
        <v>42</v>
      </c>
      <c r="C49" s="56" t="s">
        <v>129</v>
      </c>
      <c r="D49" s="55" t="s">
        <v>41</v>
      </c>
      <c r="E49" s="43"/>
      <c r="F49" s="43"/>
      <c r="G49" s="43"/>
      <c r="H49" s="43"/>
      <c r="I49" s="43"/>
      <c r="J49" s="39">
        <f t="shared" si="0"/>
        <v>0</v>
      </c>
      <c r="K49" s="16">
        <f t="shared" si="1"/>
        <v>0</v>
      </c>
      <c r="L49" s="34" t="str">
        <f t="shared" si="2"/>
        <v>ควรปรับปรุง</v>
      </c>
      <c r="M49" s="43"/>
      <c r="N49" s="10" t="str">
        <f t="shared" si="3"/>
        <v>ควรปรับปรุง</v>
      </c>
      <c r="O49" s="43"/>
      <c r="P49" s="43"/>
      <c r="Q49" s="43"/>
      <c r="R49" s="43"/>
      <c r="S49" s="43"/>
      <c r="T49" s="43"/>
      <c r="U49" s="39">
        <f t="shared" si="4"/>
        <v>0</v>
      </c>
      <c r="V49" s="16">
        <f t="shared" si="5"/>
        <v>0</v>
      </c>
      <c r="W49" s="34" t="str">
        <f t="shared" si="6"/>
        <v>ควรปรับปรุง</v>
      </c>
      <c r="X49" s="77"/>
    </row>
    <row r="50" spans="2:24" ht="23.25">
      <c r="B50" s="30">
        <v>43</v>
      </c>
      <c r="C50" s="56" t="s">
        <v>130</v>
      </c>
      <c r="D50" s="55" t="s">
        <v>55</v>
      </c>
      <c r="E50" s="43"/>
      <c r="F50" s="43"/>
      <c r="G50" s="43"/>
      <c r="H50" s="43"/>
      <c r="I50" s="43"/>
      <c r="J50" s="39">
        <f t="shared" si="0"/>
        <v>0</v>
      </c>
      <c r="K50" s="16">
        <f t="shared" si="1"/>
        <v>0</v>
      </c>
      <c r="L50" s="34" t="str">
        <f t="shared" si="2"/>
        <v>ควรปรับปรุง</v>
      </c>
      <c r="M50" s="43"/>
      <c r="N50" s="10" t="str">
        <f t="shared" si="3"/>
        <v>ควรปรับปรุง</v>
      </c>
      <c r="O50" s="43"/>
      <c r="P50" s="43"/>
      <c r="Q50" s="43"/>
      <c r="R50" s="43"/>
      <c r="S50" s="43"/>
      <c r="T50" s="43"/>
      <c r="U50" s="39">
        <f t="shared" si="4"/>
        <v>0</v>
      </c>
      <c r="V50" s="16">
        <f t="shared" si="5"/>
        <v>0</v>
      </c>
      <c r="W50" s="34" t="str">
        <f t="shared" si="6"/>
        <v>ควรปรับปรุง</v>
      </c>
      <c r="X50" s="77"/>
    </row>
    <row r="51" spans="2:24" ht="23.25">
      <c r="B51" s="41">
        <v>44</v>
      </c>
      <c r="C51" s="67" t="s">
        <v>131</v>
      </c>
      <c r="D51" s="59" t="s">
        <v>33</v>
      </c>
      <c r="E51" s="43"/>
      <c r="F51" s="43"/>
      <c r="G51" s="43"/>
      <c r="H51" s="43"/>
      <c r="I51" s="43"/>
      <c r="J51" s="39">
        <f t="shared" si="0"/>
        <v>0</v>
      </c>
      <c r="K51" s="16">
        <f t="shared" si="1"/>
        <v>0</v>
      </c>
      <c r="L51" s="34" t="str">
        <f t="shared" si="2"/>
        <v>ควรปรับปรุง</v>
      </c>
      <c r="M51" s="43"/>
      <c r="N51" s="10" t="str">
        <f t="shared" si="3"/>
        <v>ควรปรับปรุง</v>
      </c>
      <c r="O51" s="43"/>
      <c r="P51" s="43"/>
      <c r="Q51" s="43"/>
      <c r="R51" s="43"/>
      <c r="S51" s="43"/>
      <c r="T51" s="43"/>
      <c r="U51" s="39">
        <f t="shared" si="4"/>
        <v>0</v>
      </c>
      <c r="V51" s="16">
        <f t="shared" si="5"/>
        <v>0</v>
      </c>
      <c r="W51" s="34" t="str">
        <f t="shared" si="6"/>
        <v>ควรปรับปรุง</v>
      </c>
      <c r="X51" s="77"/>
    </row>
    <row r="52" spans="2:24" ht="23.25">
      <c r="B52" s="30">
        <v>45</v>
      </c>
      <c r="C52" s="67" t="s">
        <v>129</v>
      </c>
      <c r="D52" s="59" t="s">
        <v>38</v>
      </c>
      <c r="E52" s="43"/>
      <c r="F52" s="43"/>
      <c r="G52" s="43"/>
      <c r="H52" s="43"/>
      <c r="I52" s="43"/>
      <c r="J52" s="39">
        <f t="shared" si="0"/>
        <v>0</v>
      </c>
      <c r="K52" s="16">
        <f t="shared" si="1"/>
        <v>0</v>
      </c>
      <c r="L52" s="34" t="str">
        <f t="shared" si="2"/>
        <v>ควรปรับปรุง</v>
      </c>
      <c r="M52" s="43"/>
      <c r="N52" s="10" t="str">
        <f t="shared" si="3"/>
        <v>ควรปรับปรุง</v>
      </c>
      <c r="O52" s="43"/>
      <c r="P52" s="43"/>
      <c r="Q52" s="43"/>
      <c r="R52" s="43"/>
      <c r="S52" s="43"/>
      <c r="T52" s="43"/>
      <c r="U52" s="39">
        <f t="shared" si="4"/>
        <v>0</v>
      </c>
      <c r="V52" s="16">
        <f t="shared" si="5"/>
        <v>0</v>
      </c>
      <c r="W52" s="34" t="str">
        <f t="shared" si="6"/>
        <v>ควรปรับปรุง</v>
      </c>
      <c r="X52" s="77"/>
    </row>
    <row r="53" spans="2:24" ht="23.25">
      <c r="B53" s="41">
        <v>46</v>
      </c>
      <c r="C53" s="56" t="s">
        <v>132</v>
      </c>
      <c r="D53" s="55" t="s">
        <v>41</v>
      </c>
      <c r="E53" s="43"/>
      <c r="F53" s="43"/>
      <c r="G53" s="43"/>
      <c r="H53" s="43"/>
      <c r="I53" s="43"/>
      <c r="J53" s="39">
        <f t="shared" si="0"/>
        <v>0</v>
      </c>
      <c r="K53" s="16">
        <f t="shared" si="1"/>
        <v>0</v>
      </c>
      <c r="L53" s="34" t="str">
        <f t="shared" si="2"/>
        <v>ควรปรับปรุง</v>
      </c>
      <c r="M53" s="43"/>
      <c r="N53" s="10" t="str">
        <f t="shared" si="3"/>
        <v>ควรปรับปรุง</v>
      </c>
      <c r="O53" s="43"/>
      <c r="P53" s="43"/>
      <c r="Q53" s="43"/>
      <c r="R53" s="43"/>
      <c r="S53" s="43"/>
      <c r="T53" s="43"/>
      <c r="U53" s="39">
        <f t="shared" si="4"/>
        <v>0</v>
      </c>
      <c r="V53" s="16">
        <f t="shared" si="5"/>
        <v>0</v>
      </c>
      <c r="W53" s="34" t="str">
        <f t="shared" si="6"/>
        <v>ควรปรับปรุง</v>
      </c>
      <c r="X53" s="77"/>
    </row>
    <row r="54" spans="2:24" ht="23.25">
      <c r="B54" s="30">
        <v>47</v>
      </c>
      <c r="C54" s="56" t="s">
        <v>133</v>
      </c>
      <c r="D54" s="55" t="s">
        <v>134</v>
      </c>
      <c r="E54" s="43"/>
      <c r="F54" s="43"/>
      <c r="G54" s="43"/>
      <c r="H54" s="43"/>
      <c r="I54" s="43"/>
      <c r="J54" s="39">
        <f t="shared" si="0"/>
        <v>0</v>
      </c>
      <c r="K54" s="16">
        <f t="shared" si="1"/>
        <v>0</v>
      </c>
      <c r="L54" s="34" t="str">
        <f t="shared" si="2"/>
        <v>ควรปรับปรุง</v>
      </c>
      <c r="M54" s="43"/>
      <c r="N54" s="10" t="str">
        <f t="shared" si="3"/>
        <v>ควรปรับปรุง</v>
      </c>
      <c r="O54" s="43"/>
      <c r="P54" s="43"/>
      <c r="Q54" s="43"/>
      <c r="R54" s="43"/>
      <c r="S54" s="43"/>
      <c r="T54" s="43"/>
      <c r="U54" s="39">
        <f t="shared" si="4"/>
        <v>0</v>
      </c>
      <c r="V54" s="16">
        <f t="shared" si="5"/>
        <v>0</v>
      </c>
      <c r="W54" s="34" t="str">
        <f t="shared" si="6"/>
        <v>ควรปรับปรุง</v>
      </c>
      <c r="X54" s="77"/>
    </row>
    <row r="55" spans="2:24" ht="23.25">
      <c r="B55" s="41">
        <v>48</v>
      </c>
      <c r="C55" s="68" t="s">
        <v>135</v>
      </c>
      <c r="D55" s="69" t="s">
        <v>34</v>
      </c>
      <c r="E55" s="43"/>
      <c r="F55" s="43"/>
      <c r="G55" s="43"/>
      <c r="H55" s="43"/>
      <c r="I55" s="43"/>
      <c r="J55" s="39">
        <f t="shared" si="0"/>
        <v>0</v>
      </c>
      <c r="K55" s="16">
        <f t="shared" si="1"/>
        <v>0</v>
      </c>
      <c r="L55" s="34" t="str">
        <f t="shared" si="2"/>
        <v>ควรปรับปรุง</v>
      </c>
      <c r="M55" s="43"/>
      <c r="N55" s="10" t="str">
        <f t="shared" si="3"/>
        <v>ควรปรับปรุง</v>
      </c>
      <c r="O55" s="43"/>
      <c r="P55" s="43"/>
      <c r="Q55" s="43"/>
      <c r="R55" s="43"/>
      <c r="S55" s="43"/>
      <c r="T55" s="43"/>
      <c r="U55" s="39">
        <f t="shared" si="4"/>
        <v>0</v>
      </c>
      <c r="V55" s="16">
        <f t="shared" si="5"/>
        <v>0</v>
      </c>
      <c r="W55" s="34" t="str">
        <f t="shared" si="6"/>
        <v>ควรปรับปรุง</v>
      </c>
      <c r="X55" s="77"/>
    </row>
    <row r="56" spans="2:24" ht="23.25">
      <c r="B56" s="30">
        <v>49</v>
      </c>
      <c r="C56" s="56" t="s">
        <v>136</v>
      </c>
      <c r="D56" s="55" t="s">
        <v>56</v>
      </c>
      <c r="E56" s="43"/>
      <c r="F56" s="43"/>
      <c r="G56" s="43"/>
      <c r="H56" s="43"/>
      <c r="I56" s="43"/>
      <c r="J56" s="39">
        <f t="shared" si="0"/>
        <v>0</v>
      </c>
      <c r="K56" s="16">
        <f t="shared" si="1"/>
        <v>0</v>
      </c>
      <c r="L56" s="34" t="str">
        <f t="shared" si="2"/>
        <v>ควรปรับปรุง</v>
      </c>
      <c r="M56" s="43"/>
      <c r="N56" s="10" t="str">
        <f t="shared" si="3"/>
        <v>ควรปรับปรุง</v>
      </c>
      <c r="O56" s="43"/>
      <c r="P56" s="43"/>
      <c r="Q56" s="43"/>
      <c r="R56" s="43"/>
      <c r="S56" s="43"/>
      <c r="T56" s="43"/>
      <c r="U56" s="39">
        <f t="shared" si="4"/>
        <v>0</v>
      </c>
      <c r="V56" s="16">
        <f t="shared" si="5"/>
        <v>0</v>
      </c>
      <c r="W56" s="34" t="str">
        <f t="shared" si="6"/>
        <v>ควรปรับปรุง</v>
      </c>
      <c r="X56" s="77"/>
    </row>
    <row r="57" spans="2:24" ht="23.25">
      <c r="B57" s="41">
        <v>50</v>
      </c>
      <c r="C57" s="56" t="s">
        <v>137</v>
      </c>
      <c r="D57" s="55" t="s">
        <v>138</v>
      </c>
      <c r="E57" s="43"/>
      <c r="F57" s="43"/>
      <c r="G57" s="43"/>
      <c r="H57" s="43"/>
      <c r="I57" s="43"/>
      <c r="J57" s="39">
        <f t="shared" si="0"/>
        <v>0</v>
      </c>
      <c r="K57" s="16">
        <f t="shared" si="1"/>
        <v>0</v>
      </c>
      <c r="L57" s="34" t="str">
        <f t="shared" si="2"/>
        <v>ควรปรับปรุง</v>
      </c>
      <c r="M57" s="43"/>
      <c r="N57" s="10" t="str">
        <f t="shared" si="3"/>
        <v>ควรปรับปรุง</v>
      </c>
      <c r="O57" s="43"/>
      <c r="P57" s="43"/>
      <c r="Q57" s="43"/>
      <c r="R57" s="43"/>
      <c r="S57" s="43"/>
      <c r="T57" s="43"/>
      <c r="U57" s="39">
        <f t="shared" si="4"/>
        <v>0</v>
      </c>
      <c r="V57" s="16">
        <f t="shared" si="5"/>
        <v>0</v>
      </c>
      <c r="W57" s="34" t="str">
        <f t="shared" si="6"/>
        <v>ควรปรับปรุง</v>
      </c>
      <c r="X57" s="77"/>
    </row>
    <row r="58" spans="2:24" ht="23.25">
      <c r="B58" s="30">
        <v>51</v>
      </c>
      <c r="C58" s="56" t="s">
        <v>139</v>
      </c>
      <c r="D58" s="55" t="s">
        <v>35</v>
      </c>
      <c r="E58" s="43"/>
      <c r="F58" s="43"/>
      <c r="G58" s="43"/>
      <c r="H58" s="43"/>
      <c r="I58" s="43"/>
      <c r="J58" s="39">
        <f t="shared" si="0"/>
        <v>0</v>
      </c>
      <c r="K58" s="16">
        <f t="shared" si="1"/>
        <v>0</v>
      </c>
      <c r="L58" s="34" t="str">
        <f t="shared" si="2"/>
        <v>ควรปรับปรุง</v>
      </c>
      <c r="M58" s="43"/>
      <c r="N58" s="10" t="str">
        <f t="shared" si="3"/>
        <v>ควรปรับปรุง</v>
      </c>
      <c r="O58" s="43"/>
      <c r="P58" s="43"/>
      <c r="Q58" s="43"/>
      <c r="R58" s="43"/>
      <c r="S58" s="43"/>
      <c r="T58" s="43"/>
      <c r="U58" s="39">
        <f t="shared" si="4"/>
        <v>0</v>
      </c>
      <c r="V58" s="16">
        <f t="shared" si="5"/>
        <v>0</v>
      </c>
      <c r="W58" s="34" t="str">
        <f t="shared" si="6"/>
        <v>ควรปรับปรุง</v>
      </c>
      <c r="X58" s="77"/>
    </row>
    <row r="59" spans="2:24" ht="23.25">
      <c r="B59" s="41">
        <v>52</v>
      </c>
      <c r="C59" s="56" t="s">
        <v>140</v>
      </c>
      <c r="D59" s="55" t="s">
        <v>141</v>
      </c>
      <c r="E59" s="43"/>
      <c r="F59" s="43"/>
      <c r="G59" s="43"/>
      <c r="H59" s="43"/>
      <c r="I59" s="43"/>
      <c r="J59" s="39">
        <f t="shared" si="0"/>
        <v>0</v>
      </c>
      <c r="K59" s="16">
        <f t="shared" si="1"/>
        <v>0</v>
      </c>
      <c r="L59" s="34" t="str">
        <f t="shared" si="2"/>
        <v>ควรปรับปรุง</v>
      </c>
      <c r="M59" s="43"/>
      <c r="N59" s="10" t="str">
        <f t="shared" si="3"/>
        <v>ควรปรับปรุง</v>
      </c>
      <c r="O59" s="43"/>
      <c r="P59" s="43"/>
      <c r="Q59" s="43"/>
      <c r="R59" s="43"/>
      <c r="S59" s="43"/>
      <c r="T59" s="43"/>
      <c r="U59" s="39">
        <f t="shared" si="4"/>
        <v>0</v>
      </c>
      <c r="V59" s="16">
        <f t="shared" si="5"/>
        <v>0</v>
      </c>
      <c r="W59" s="34" t="str">
        <f t="shared" si="6"/>
        <v>ควรปรับปรุง</v>
      </c>
      <c r="X59" s="77"/>
    </row>
    <row r="60" spans="2:24" ht="23.25">
      <c r="B60" s="30">
        <v>53</v>
      </c>
      <c r="C60" s="56" t="s">
        <v>142</v>
      </c>
      <c r="D60" s="55" t="s">
        <v>143</v>
      </c>
      <c r="E60" s="43"/>
      <c r="F60" s="43"/>
      <c r="G60" s="43"/>
      <c r="H60" s="43"/>
      <c r="I60" s="43"/>
      <c r="J60" s="39">
        <f t="shared" si="0"/>
        <v>0</v>
      </c>
      <c r="K60" s="16">
        <f t="shared" si="1"/>
        <v>0</v>
      </c>
      <c r="L60" s="34" t="str">
        <f t="shared" si="2"/>
        <v>ควรปรับปรุง</v>
      </c>
      <c r="M60" s="43"/>
      <c r="N60" s="10" t="str">
        <f t="shared" si="3"/>
        <v>ควรปรับปรุง</v>
      </c>
      <c r="O60" s="43"/>
      <c r="P60" s="43"/>
      <c r="Q60" s="43"/>
      <c r="R60" s="43"/>
      <c r="S60" s="43"/>
      <c r="T60" s="43"/>
      <c r="U60" s="39">
        <f t="shared" si="4"/>
        <v>0</v>
      </c>
      <c r="V60" s="16">
        <f t="shared" si="5"/>
        <v>0</v>
      </c>
      <c r="W60" s="34" t="str">
        <f t="shared" si="6"/>
        <v>ควรปรับปรุง</v>
      </c>
      <c r="X60" s="77"/>
    </row>
    <row r="61" spans="2:24" ht="23.25">
      <c r="B61" s="41">
        <v>54</v>
      </c>
      <c r="C61" s="56" t="s">
        <v>144</v>
      </c>
      <c r="D61" s="55" t="s">
        <v>41</v>
      </c>
      <c r="E61" s="43"/>
      <c r="F61" s="43"/>
      <c r="G61" s="43"/>
      <c r="H61" s="43"/>
      <c r="I61" s="43"/>
      <c r="J61" s="39">
        <f t="shared" si="0"/>
        <v>0</v>
      </c>
      <c r="K61" s="16">
        <f t="shared" si="1"/>
        <v>0</v>
      </c>
      <c r="L61" s="34" t="str">
        <f t="shared" si="2"/>
        <v>ควรปรับปรุง</v>
      </c>
      <c r="M61" s="43"/>
      <c r="N61" s="10" t="str">
        <f t="shared" si="3"/>
        <v>ควรปรับปรุง</v>
      </c>
      <c r="O61" s="43"/>
      <c r="P61" s="43"/>
      <c r="Q61" s="43"/>
      <c r="R61" s="43"/>
      <c r="S61" s="43"/>
      <c r="T61" s="43"/>
      <c r="U61" s="39">
        <f t="shared" si="4"/>
        <v>0</v>
      </c>
      <c r="V61" s="16">
        <f t="shared" si="5"/>
        <v>0</v>
      </c>
      <c r="W61" s="34" t="str">
        <f t="shared" si="6"/>
        <v>ควรปรับปรุง</v>
      </c>
      <c r="X61" s="77"/>
    </row>
    <row r="62" spans="2:24" ht="23.25">
      <c r="B62" s="30">
        <v>55</v>
      </c>
      <c r="C62" s="70" t="s">
        <v>145</v>
      </c>
      <c r="D62" s="71" t="s">
        <v>146</v>
      </c>
      <c r="E62" s="43"/>
      <c r="F62" s="43"/>
      <c r="G62" s="43"/>
      <c r="H62" s="43"/>
      <c r="I62" s="43"/>
      <c r="J62" s="39">
        <f t="shared" si="0"/>
        <v>0</v>
      </c>
      <c r="K62" s="16">
        <f t="shared" si="1"/>
        <v>0</v>
      </c>
      <c r="L62" s="34" t="str">
        <f t="shared" si="2"/>
        <v>ควรปรับปรุง</v>
      </c>
      <c r="M62" s="43"/>
      <c r="N62" s="10" t="str">
        <f t="shared" si="3"/>
        <v>ควรปรับปรุง</v>
      </c>
      <c r="O62" s="43"/>
      <c r="P62" s="43"/>
      <c r="Q62" s="43"/>
      <c r="R62" s="43"/>
      <c r="S62" s="43"/>
      <c r="T62" s="43"/>
      <c r="U62" s="39">
        <f t="shared" si="4"/>
        <v>0</v>
      </c>
      <c r="V62" s="16">
        <f t="shared" si="5"/>
        <v>0</v>
      </c>
      <c r="W62" s="34" t="str">
        <f t="shared" si="6"/>
        <v>ควรปรับปรุง</v>
      </c>
      <c r="X62" s="77"/>
    </row>
    <row r="63" spans="2:24" ht="23.25">
      <c r="B63" s="41">
        <v>56</v>
      </c>
      <c r="C63" s="70" t="s">
        <v>147</v>
      </c>
      <c r="D63" s="71" t="s">
        <v>148</v>
      </c>
      <c r="E63" s="43"/>
      <c r="F63" s="43"/>
      <c r="G63" s="43"/>
      <c r="H63" s="43"/>
      <c r="I63" s="43"/>
      <c r="J63" s="39">
        <f t="shared" si="0"/>
        <v>0</v>
      </c>
      <c r="K63" s="16">
        <f t="shared" si="1"/>
        <v>0</v>
      </c>
      <c r="L63" s="34" t="str">
        <f t="shared" si="2"/>
        <v>ควรปรับปรุง</v>
      </c>
      <c r="M63" s="43"/>
      <c r="N63" s="10" t="str">
        <f t="shared" si="3"/>
        <v>ควรปรับปรุง</v>
      </c>
      <c r="O63" s="43"/>
      <c r="P63" s="43"/>
      <c r="Q63" s="43"/>
      <c r="R63" s="43"/>
      <c r="S63" s="43"/>
      <c r="T63" s="43"/>
      <c r="U63" s="39">
        <f t="shared" si="4"/>
        <v>0</v>
      </c>
      <c r="V63" s="16">
        <f t="shared" si="5"/>
        <v>0</v>
      </c>
      <c r="W63" s="34" t="str">
        <f t="shared" si="6"/>
        <v>ควรปรับปรุง</v>
      </c>
      <c r="X63" s="77"/>
    </row>
    <row r="64" spans="2:24" ht="23.25">
      <c r="B64" s="30">
        <v>57</v>
      </c>
      <c r="C64" s="70" t="s">
        <v>149</v>
      </c>
      <c r="D64" s="71" t="s">
        <v>45</v>
      </c>
      <c r="E64" s="43"/>
      <c r="F64" s="43"/>
      <c r="G64" s="43"/>
      <c r="H64" s="43"/>
      <c r="I64" s="43"/>
      <c r="J64" s="39">
        <f t="shared" si="0"/>
        <v>0</v>
      </c>
      <c r="K64" s="16">
        <f t="shared" si="1"/>
        <v>0</v>
      </c>
      <c r="L64" s="34" t="str">
        <f t="shared" si="2"/>
        <v>ควรปรับปรุง</v>
      </c>
      <c r="M64" s="43"/>
      <c r="N64" s="10" t="str">
        <f t="shared" si="3"/>
        <v>ควรปรับปรุง</v>
      </c>
      <c r="O64" s="43"/>
      <c r="P64" s="43"/>
      <c r="Q64" s="43"/>
      <c r="R64" s="43"/>
      <c r="S64" s="43"/>
      <c r="T64" s="43"/>
      <c r="U64" s="39">
        <f t="shared" si="4"/>
        <v>0</v>
      </c>
      <c r="V64" s="16">
        <f t="shared" si="5"/>
        <v>0</v>
      </c>
      <c r="W64" s="34" t="str">
        <f t="shared" si="6"/>
        <v>ควรปรับปรุง</v>
      </c>
      <c r="X64" s="77"/>
    </row>
    <row r="65" spans="2:24" ht="23.25">
      <c r="B65" s="41">
        <v>58</v>
      </c>
      <c r="C65" s="67" t="s">
        <v>150</v>
      </c>
      <c r="D65" s="59" t="s">
        <v>41</v>
      </c>
      <c r="E65" s="43"/>
      <c r="F65" s="43"/>
      <c r="G65" s="43"/>
      <c r="H65" s="43"/>
      <c r="I65" s="43"/>
      <c r="J65" s="39">
        <f t="shared" si="0"/>
        <v>0</v>
      </c>
      <c r="K65" s="16">
        <f t="shared" si="1"/>
        <v>0</v>
      </c>
      <c r="L65" s="34" t="str">
        <f t="shared" si="2"/>
        <v>ควรปรับปรุง</v>
      </c>
      <c r="M65" s="43"/>
      <c r="N65" s="10" t="str">
        <f t="shared" si="3"/>
        <v>ควรปรับปรุง</v>
      </c>
      <c r="O65" s="43"/>
      <c r="P65" s="43"/>
      <c r="Q65" s="43"/>
      <c r="R65" s="43"/>
      <c r="S65" s="43"/>
      <c r="T65" s="43"/>
      <c r="U65" s="39">
        <f t="shared" si="4"/>
        <v>0</v>
      </c>
      <c r="V65" s="16">
        <f t="shared" si="5"/>
        <v>0</v>
      </c>
      <c r="W65" s="34" t="str">
        <f t="shared" si="6"/>
        <v>ควรปรับปรุง</v>
      </c>
      <c r="X65" s="77"/>
    </row>
    <row r="66" spans="2:24" ht="23.25">
      <c r="B66" s="30">
        <v>59</v>
      </c>
      <c r="C66" s="70" t="s">
        <v>151</v>
      </c>
      <c r="D66" s="71" t="s">
        <v>32</v>
      </c>
      <c r="E66" s="43"/>
      <c r="F66" s="43"/>
      <c r="G66" s="43"/>
      <c r="H66" s="43"/>
      <c r="I66" s="43"/>
      <c r="J66" s="39">
        <f t="shared" si="0"/>
        <v>0</v>
      </c>
      <c r="K66" s="16">
        <f t="shared" si="1"/>
        <v>0</v>
      </c>
      <c r="L66" s="34" t="str">
        <f t="shared" si="2"/>
        <v>ควรปรับปรุง</v>
      </c>
      <c r="M66" s="43"/>
      <c r="N66" s="10" t="str">
        <f t="shared" si="3"/>
        <v>ควรปรับปรุง</v>
      </c>
      <c r="O66" s="43"/>
      <c r="P66" s="43"/>
      <c r="Q66" s="43"/>
      <c r="R66" s="43"/>
      <c r="S66" s="43"/>
      <c r="T66" s="43"/>
      <c r="U66" s="39">
        <f t="shared" si="4"/>
        <v>0</v>
      </c>
      <c r="V66" s="16">
        <f t="shared" si="5"/>
        <v>0</v>
      </c>
      <c r="W66" s="34" t="str">
        <f t="shared" si="6"/>
        <v>ควรปรับปรุง</v>
      </c>
      <c r="X66" s="77"/>
    </row>
    <row r="67" spans="2:24" ht="23.25">
      <c r="B67" s="41">
        <v>60</v>
      </c>
      <c r="C67" s="67" t="s">
        <v>152</v>
      </c>
      <c r="D67" s="59" t="s">
        <v>153</v>
      </c>
      <c r="E67" s="43"/>
      <c r="F67" s="43"/>
      <c r="G67" s="43"/>
      <c r="H67" s="43"/>
      <c r="I67" s="43"/>
      <c r="J67" s="39">
        <f t="shared" si="0"/>
        <v>0</v>
      </c>
      <c r="K67" s="16">
        <f t="shared" si="1"/>
        <v>0</v>
      </c>
      <c r="L67" s="34" t="str">
        <f t="shared" si="2"/>
        <v>ควรปรับปรุง</v>
      </c>
      <c r="M67" s="43"/>
      <c r="N67" s="10" t="str">
        <f t="shared" si="3"/>
        <v>ควรปรับปรุง</v>
      </c>
      <c r="O67" s="43"/>
      <c r="P67" s="43"/>
      <c r="Q67" s="43"/>
      <c r="R67" s="43"/>
      <c r="S67" s="43"/>
      <c r="T67" s="43"/>
      <c r="U67" s="39">
        <f t="shared" si="4"/>
        <v>0</v>
      </c>
      <c r="V67" s="16">
        <f t="shared" si="5"/>
        <v>0</v>
      </c>
      <c r="W67" s="34" t="str">
        <f t="shared" si="6"/>
        <v>ควรปรับปรุง</v>
      </c>
      <c r="X67" s="77"/>
    </row>
    <row r="68" spans="2:24" ht="23.25">
      <c r="B68" s="30">
        <v>61</v>
      </c>
      <c r="C68" s="67" t="s">
        <v>154</v>
      </c>
      <c r="D68" s="59" t="s">
        <v>155</v>
      </c>
      <c r="E68" s="43"/>
      <c r="F68" s="43"/>
      <c r="G68" s="43"/>
      <c r="H68" s="43"/>
      <c r="I68" s="43"/>
      <c r="J68" s="39">
        <f t="shared" si="0"/>
        <v>0</v>
      </c>
      <c r="K68" s="16">
        <f t="shared" si="1"/>
        <v>0</v>
      </c>
      <c r="L68" s="34" t="str">
        <f t="shared" si="2"/>
        <v>ควรปรับปรุง</v>
      </c>
      <c r="M68" s="43"/>
      <c r="N68" s="10" t="str">
        <f t="shared" si="3"/>
        <v>ควรปรับปรุง</v>
      </c>
      <c r="O68" s="43"/>
      <c r="P68" s="43"/>
      <c r="Q68" s="43"/>
      <c r="R68" s="43"/>
      <c r="S68" s="43"/>
      <c r="T68" s="43"/>
      <c r="U68" s="39">
        <f t="shared" si="4"/>
        <v>0</v>
      </c>
      <c r="V68" s="16">
        <f t="shared" si="5"/>
        <v>0</v>
      </c>
      <c r="W68" s="34" t="str">
        <f t="shared" si="6"/>
        <v>ควรปรับปรุง</v>
      </c>
      <c r="X68" s="77"/>
    </row>
    <row r="69" spans="2:24" ht="23.25">
      <c r="B69" s="41">
        <v>62</v>
      </c>
      <c r="C69" s="67" t="s">
        <v>156</v>
      </c>
      <c r="D69" s="59" t="s">
        <v>157</v>
      </c>
      <c r="E69" s="43"/>
      <c r="F69" s="43"/>
      <c r="G69" s="43"/>
      <c r="H69" s="43"/>
      <c r="I69" s="43"/>
      <c r="J69" s="39">
        <f t="shared" si="0"/>
        <v>0</v>
      </c>
      <c r="K69" s="16">
        <f t="shared" si="1"/>
        <v>0</v>
      </c>
      <c r="L69" s="34" t="str">
        <f t="shared" si="2"/>
        <v>ควรปรับปรุง</v>
      </c>
      <c r="M69" s="43"/>
      <c r="N69" s="10" t="str">
        <f t="shared" si="3"/>
        <v>ควรปรับปรุง</v>
      </c>
      <c r="O69" s="43"/>
      <c r="P69" s="43"/>
      <c r="Q69" s="43"/>
      <c r="R69" s="43"/>
      <c r="S69" s="43"/>
      <c r="T69" s="43"/>
      <c r="U69" s="39">
        <f t="shared" si="4"/>
        <v>0</v>
      </c>
      <c r="V69" s="16">
        <f t="shared" si="5"/>
        <v>0</v>
      </c>
      <c r="W69" s="34" t="str">
        <f t="shared" si="6"/>
        <v>ควรปรับปรุง</v>
      </c>
      <c r="X69" s="77"/>
    </row>
    <row r="70" spans="2:24" ht="23.25">
      <c r="B70" s="30">
        <v>63</v>
      </c>
      <c r="C70" s="70" t="s">
        <v>158</v>
      </c>
      <c r="D70" s="71" t="s">
        <v>159</v>
      </c>
      <c r="E70" s="43"/>
      <c r="F70" s="43"/>
      <c r="G70" s="43"/>
      <c r="H70" s="43"/>
      <c r="I70" s="43"/>
      <c r="J70" s="39">
        <f t="shared" si="0"/>
        <v>0</v>
      </c>
      <c r="K70" s="16">
        <f t="shared" si="1"/>
        <v>0</v>
      </c>
      <c r="L70" s="34" t="str">
        <f t="shared" si="2"/>
        <v>ควรปรับปรุง</v>
      </c>
      <c r="M70" s="43"/>
      <c r="N70" s="10" t="str">
        <f t="shared" si="3"/>
        <v>ควรปรับปรุง</v>
      </c>
      <c r="O70" s="43"/>
      <c r="P70" s="43"/>
      <c r="Q70" s="43"/>
      <c r="R70" s="43"/>
      <c r="S70" s="43"/>
      <c r="T70" s="43"/>
      <c r="U70" s="39">
        <f t="shared" si="4"/>
        <v>0</v>
      </c>
      <c r="V70" s="16">
        <f t="shared" si="5"/>
        <v>0</v>
      </c>
      <c r="W70" s="34" t="str">
        <f t="shared" si="6"/>
        <v>ควรปรับปรุง</v>
      </c>
      <c r="X70" s="77"/>
    </row>
    <row r="71" spans="2:24" ht="23.25">
      <c r="B71" s="41">
        <v>64</v>
      </c>
      <c r="C71" s="56" t="s">
        <v>160</v>
      </c>
      <c r="D71" s="55" t="s">
        <v>161</v>
      </c>
      <c r="E71" s="43"/>
      <c r="F71" s="43"/>
      <c r="G71" s="43"/>
      <c r="H71" s="43"/>
      <c r="I71" s="43"/>
      <c r="J71" s="39">
        <f t="shared" si="0"/>
        <v>0</v>
      </c>
      <c r="K71" s="16">
        <f t="shared" si="1"/>
        <v>0</v>
      </c>
      <c r="L71" s="34" t="str">
        <f t="shared" si="2"/>
        <v>ควรปรับปรุง</v>
      </c>
      <c r="M71" s="43"/>
      <c r="N71" s="10" t="str">
        <f t="shared" si="3"/>
        <v>ควรปรับปรุง</v>
      </c>
      <c r="O71" s="43"/>
      <c r="P71" s="43"/>
      <c r="Q71" s="43"/>
      <c r="R71" s="43"/>
      <c r="S71" s="43"/>
      <c r="T71" s="43"/>
      <c r="U71" s="39">
        <f t="shared" si="4"/>
        <v>0</v>
      </c>
      <c r="V71" s="16">
        <f t="shared" si="5"/>
        <v>0</v>
      </c>
      <c r="W71" s="34" t="str">
        <f t="shared" si="6"/>
        <v>ควรปรับปรุง</v>
      </c>
      <c r="X71" s="77"/>
    </row>
    <row r="72" spans="2:24" ht="23.25">
      <c r="B72" s="30">
        <v>65</v>
      </c>
      <c r="C72" s="56" t="s">
        <v>162</v>
      </c>
      <c r="D72" s="55" t="s">
        <v>163</v>
      </c>
      <c r="E72" s="43"/>
      <c r="F72" s="43"/>
      <c r="G72" s="43"/>
      <c r="H72" s="43"/>
      <c r="I72" s="43"/>
      <c r="J72" s="39">
        <f t="shared" si="0"/>
        <v>0</v>
      </c>
      <c r="K72" s="16">
        <f t="shared" si="1"/>
        <v>0</v>
      </c>
      <c r="L72" s="34" t="str">
        <f t="shared" si="2"/>
        <v>ควรปรับปรุง</v>
      </c>
      <c r="M72" s="43"/>
      <c r="N72" s="10" t="str">
        <f t="shared" si="3"/>
        <v>ควรปรับปรุง</v>
      </c>
      <c r="O72" s="43"/>
      <c r="P72" s="43"/>
      <c r="Q72" s="43"/>
      <c r="R72" s="43"/>
      <c r="S72" s="43"/>
      <c r="T72" s="43"/>
      <c r="U72" s="39">
        <f t="shared" si="4"/>
        <v>0</v>
      </c>
      <c r="V72" s="16">
        <f t="shared" si="5"/>
        <v>0</v>
      </c>
      <c r="W72" s="34" t="str">
        <f t="shared" si="6"/>
        <v>ควรปรับปรุง</v>
      </c>
      <c r="X72" s="77"/>
    </row>
    <row r="73" spans="2:24" ht="23.25">
      <c r="B73" s="41">
        <v>66</v>
      </c>
      <c r="C73" s="56" t="s">
        <v>164</v>
      </c>
      <c r="D73" s="55" t="s">
        <v>165</v>
      </c>
      <c r="E73" s="43"/>
      <c r="F73" s="43"/>
      <c r="G73" s="43"/>
      <c r="H73" s="43"/>
      <c r="I73" s="43"/>
      <c r="J73" s="39">
        <f aca="true" t="shared" si="7" ref="J73:J82">SUM(E73:I73)</f>
        <v>0</v>
      </c>
      <c r="K73" s="16">
        <f aca="true" t="shared" si="8" ref="K73:K82">J73/5</f>
        <v>0</v>
      </c>
      <c r="L73" s="34" t="str">
        <f aca="true" t="shared" si="9" ref="L73:L82">IF(K73&gt;=3.51,"ดีเยี่ยม",IF(K73&gt;=2.51,"ดี",IF(K73&gt;=1.51,"พอใช้",IF(K73&gt;=0,"ควรปรับปรุง",))))</f>
        <v>ควรปรับปรุง</v>
      </c>
      <c r="M73" s="43"/>
      <c r="N73" s="10" t="str">
        <f aca="true" t="shared" si="10" ref="N73:N82">IF(M73=5,"ดีเยี่ยม",IF(M73=4,"ดี",IF(M73=3,"พอใช้",IF(M73&lt;=2,"ควรปรับปรุง",))))</f>
        <v>ควรปรับปรุง</v>
      </c>
      <c r="O73" s="43"/>
      <c r="P73" s="43"/>
      <c r="Q73" s="43"/>
      <c r="R73" s="43"/>
      <c r="S73" s="43"/>
      <c r="T73" s="43"/>
      <c r="U73" s="39">
        <f aca="true" t="shared" si="11" ref="U73:U82">SUM(O73:T73)</f>
        <v>0</v>
      </c>
      <c r="V73" s="16">
        <f aca="true" t="shared" si="12" ref="V73:V82">U73/6</f>
        <v>0</v>
      </c>
      <c r="W73" s="34" t="str">
        <f aca="true" t="shared" si="13" ref="W73:W82">IF(V73&gt;=3.51,"ดีเยี่ยม",IF(V73&gt;=2.51,"ดี",IF(V73&gt;=1.51,"พอใช้",IF(V73&gt;=0,"ควรปรับปรุง",))))</f>
        <v>ควรปรับปรุง</v>
      </c>
      <c r="X73" s="77"/>
    </row>
    <row r="74" spans="2:24" ht="23.25">
      <c r="B74" s="30">
        <v>67</v>
      </c>
      <c r="C74" s="56" t="s">
        <v>39</v>
      </c>
      <c r="D74" s="55" t="s">
        <v>30</v>
      </c>
      <c r="E74" s="43"/>
      <c r="F74" s="43"/>
      <c r="G74" s="43"/>
      <c r="H74" s="43"/>
      <c r="I74" s="43"/>
      <c r="J74" s="39">
        <f t="shared" si="7"/>
        <v>0</v>
      </c>
      <c r="K74" s="16">
        <f t="shared" si="8"/>
        <v>0</v>
      </c>
      <c r="L74" s="34" t="str">
        <f t="shared" si="9"/>
        <v>ควรปรับปรุง</v>
      </c>
      <c r="M74" s="43"/>
      <c r="N74" s="10" t="str">
        <f t="shared" si="10"/>
        <v>ควรปรับปรุง</v>
      </c>
      <c r="O74" s="43"/>
      <c r="P74" s="43"/>
      <c r="Q74" s="43"/>
      <c r="R74" s="43"/>
      <c r="S74" s="43"/>
      <c r="T74" s="43"/>
      <c r="U74" s="39">
        <f t="shared" si="11"/>
        <v>0</v>
      </c>
      <c r="V74" s="16">
        <f t="shared" si="12"/>
        <v>0</v>
      </c>
      <c r="W74" s="34" t="str">
        <f t="shared" si="13"/>
        <v>ควรปรับปรุง</v>
      </c>
      <c r="X74" s="77"/>
    </row>
    <row r="75" spans="2:24" ht="23.25">
      <c r="B75" s="41">
        <v>68</v>
      </c>
      <c r="C75" s="56" t="s">
        <v>166</v>
      </c>
      <c r="D75" s="55" t="s">
        <v>40</v>
      </c>
      <c r="E75" s="43"/>
      <c r="F75" s="43"/>
      <c r="G75" s="43"/>
      <c r="H75" s="43"/>
      <c r="I75" s="43"/>
      <c r="J75" s="39">
        <f t="shared" si="7"/>
        <v>0</v>
      </c>
      <c r="K75" s="16">
        <f t="shared" si="8"/>
        <v>0</v>
      </c>
      <c r="L75" s="34" t="str">
        <f t="shared" si="9"/>
        <v>ควรปรับปรุง</v>
      </c>
      <c r="M75" s="43"/>
      <c r="N75" s="10" t="str">
        <f t="shared" si="10"/>
        <v>ควรปรับปรุง</v>
      </c>
      <c r="O75" s="43"/>
      <c r="P75" s="43"/>
      <c r="Q75" s="43"/>
      <c r="R75" s="43"/>
      <c r="S75" s="43"/>
      <c r="T75" s="43"/>
      <c r="U75" s="39">
        <f t="shared" si="11"/>
        <v>0</v>
      </c>
      <c r="V75" s="16">
        <f t="shared" si="12"/>
        <v>0</v>
      </c>
      <c r="W75" s="34" t="str">
        <f t="shared" si="13"/>
        <v>ควรปรับปรุง</v>
      </c>
      <c r="X75" s="77"/>
    </row>
    <row r="76" spans="2:24" ht="23.25">
      <c r="B76" s="30">
        <v>69</v>
      </c>
      <c r="C76" s="56" t="s">
        <v>58</v>
      </c>
      <c r="D76" s="55" t="s">
        <v>167</v>
      </c>
      <c r="E76" s="43"/>
      <c r="F76" s="43"/>
      <c r="G76" s="43"/>
      <c r="H76" s="43"/>
      <c r="I76" s="43"/>
      <c r="J76" s="39">
        <f t="shared" si="7"/>
        <v>0</v>
      </c>
      <c r="K76" s="16">
        <f t="shared" si="8"/>
        <v>0</v>
      </c>
      <c r="L76" s="34" t="str">
        <f t="shared" si="9"/>
        <v>ควรปรับปรุง</v>
      </c>
      <c r="M76" s="43"/>
      <c r="N76" s="10" t="str">
        <f t="shared" si="10"/>
        <v>ควรปรับปรุง</v>
      </c>
      <c r="O76" s="43"/>
      <c r="P76" s="43"/>
      <c r="Q76" s="43"/>
      <c r="R76" s="43"/>
      <c r="S76" s="43"/>
      <c r="T76" s="43"/>
      <c r="U76" s="39">
        <f t="shared" si="11"/>
        <v>0</v>
      </c>
      <c r="V76" s="16">
        <f t="shared" si="12"/>
        <v>0</v>
      </c>
      <c r="W76" s="34" t="str">
        <f t="shared" si="13"/>
        <v>ควรปรับปรุง</v>
      </c>
      <c r="X76" s="77"/>
    </row>
    <row r="77" spans="2:24" ht="23.25">
      <c r="B77" s="41">
        <v>70</v>
      </c>
      <c r="C77" s="56" t="s">
        <v>168</v>
      </c>
      <c r="D77" s="55" t="s">
        <v>169</v>
      </c>
      <c r="E77" s="43"/>
      <c r="F77" s="43"/>
      <c r="G77" s="43"/>
      <c r="H77" s="43"/>
      <c r="I77" s="43"/>
      <c r="J77" s="39">
        <f t="shared" si="7"/>
        <v>0</v>
      </c>
      <c r="K77" s="16">
        <f t="shared" si="8"/>
        <v>0</v>
      </c>
      <c r="L77" s="34" t="str">
        <f t="shared" si="9"/>
        <v>ควรปรับปรุง</v>
      </c>
      <c r="M77" s="43"/>
      <c r="N77" s="10" t="str">
        <f t="shared" si="10"/>
        <v>ควรปรับปรุง</v>
      </c>
      <c r="O77" s="43"/>
      <c r="P77" s="43"/>
      <c r="Q77" s="43"/>
      <c r="R77" s="43"/>
      <c r="S77" s="43"/>
      <c r="T77" s="43"/>
      <c r="U77" s="39">
        <f t="shared" si="11"/>
        <v>0</v>
      </c>
      <c r="V77" s="16">
        <f t="shared" si="12"/>
        <v>0</v>
      </c>
      <c r="W77" s="34" t="str">
        <f t="shared" si="13"/>
        <v>ควรปรับปรุง</v>
      </c>
      <c r="X77" s="77"/>
    </row>
    <row r="78" spans="2:24" ht="23.25">
      <c r="B78" s="30">
        <v>71</v>
      </c>
      <c r="C78" s="56" t="s">
        <v>170</v>
      </c>
      <c r="D78" s="55" t="s">
        <v>171</v>
      </c>
      <c r="E78" s="43"/>
      <c r="F78" s="43"/>
      <c r="G78" s="43"/>
      <c r="H78" s="43"/>
      <c r="I78" s="43"/>
      <c r="J78" s="39">
        <f t="shared" si="7"/>
        <v>0</v>
      </c>
      <c r="K78" s="16">
        <f t="shared" si="8"/>
        <v>0</v>
      </c>
      <c r="L78" s="34" t="str">
        <f t="shared" si="9"/>
        <v>ควรปรับปรุง</v>
      </c>
      <c r="M78" s="43"/>
      <c r="N78" s="10" t="str">
        <f t="shared" si="10"/>
        <v>ควรปรับปรุง</v>
      </c>
      <c r="O78" s="43"/>
      <c r="P78" s="43"/>
      <c r="Q78" s="43"/>
      <c r="R78" s="43"/>
      <c r="S78" s="43"/>
      <c r="T78" s="43"/>
      <c r="U78" s="39">
        <f t="shared" si="11"/>
        <v>0</v>
      </c>
      <c r="V78" s="16">
        <f t="shared" si="12"/>
        <v>0</v>
      </c>
      <c r="W78" s="34" t="str">
        <f t="shared" si="13"/>
        <v>ควรปรับปรุง</v>
      </c>
      <c r="X78" s="77"/>
    </row>
    <row r="79" spans="2:24" ht="23.25">
      <c r="B79" s="41">
        <v>72</v>
      </c>
      <c r="C79" s="56" t="s">
        <v>172</v>
      </c>
      <c r="D79" s="55" t="s">
        <v>173</v>
      </c>
      <c r="E79" s="43"/>
      <c r="F79" s="43"/>
      <c r="G79" s="43"/>
      <c r="H79" s="43"/>
      <c r="I79" s="43"/>
      <c r="J79" s="39">
        <f t="shared" si="7"/>
        <v>0</v>
      </c>
      <c r="K79" s="16">
        <f t="shared" si="8"/>
        <v>0</v>
      </c>
      <c r="L79" s="34" t="str">
        <f t="shared" si="9"/>
        <v>ควรปรับปรุง</v>
      </c>
      <c r="M79" s="43"/>
      <c r="N79" s="10" t="str">
        <f t="shared" si="10"/>
        <v>ควรปรับปรุง</v>
      </c>
      <c r="O79" s="43"/>
      <c r="P79" s="43"/>
      <c r="Q79" s="43"/>
      <c r="R79" s="43"/>
      <c r="S79" s="43"/>
      <c r="T79" s="43"/>
      <c r="U79" s="39">
        <f t="shared" si="11"/>
        <v>0</v>
      </c>
      <c r="V79" s="16">
        <f t="shared" si="12"/>
        <v>0</v>
      </c>
      <c r="W79" s="34" t="str">
        <f t="shared" si="13"/>
        <v>ควรปรับปรุง</v>
      </c>
      <c r="X79" s="77"/>
    </row>
    <row r="80" spans="2:24" ht="23.25">
      <c r="B80" s="30">
        <v>73</v>
      </c>
      <c r="C80" s="56" t="s">
        <v>46</v>
      </c>
      <c r="D80" s="55" t="s">
        <v>33</v>
      </c>
      <c r="E80" s="43"/>
      <c r="F80" s="43"/>
      <c r="G80" s="43"/>
      <c r="H80" s="43"/>
      <c r="I80" s="43"/>
      <c r="J80" s="39">
        <f t="shared" si="7"/>
        <v>0</v>
      </c>
      <c r="K80" s="16">
        <f t="shared" si="8"/>
        <v>0</v>
      </c>
      <c r="L80" s="34" t="str">
        <f t="shared" si="9"/>
        <v>ควรปรับปรุง</v>
      </c>
      <c r="M80" s="43"/>
      <c r="N80" s="10" t="str">
        <f t="shared" si="10"/>
        <v>ควรปรับปรุง</v>
      </c>
      <c r="O80" s="43"/>
      <c r="P80" s="43"/>
      <c r="Q80" s="43"/>
      <c r="R80" s="43"/>
      <c r="S80" s="43"/>
      <c r="T80" s="43"/>
      <c r="U80" s="39">
        <f t="shared" si="11"/>
        <v>0</v>
      </c>
      <c r="V80" s="16">
        <f t="shared" si="12"/>
        <v>0</v>
      </c>
      <c r="W80" s="34" t="str">
        <f t="shared" si="13"/>
        <v>ควรปรับปรุง</v>
      </c>
      <c r="X80" s="77"/>
    </row>
    <row r="81" spans="2:24" ht="23.25">
      <c r="B81" s="41">
        <v>74</v>
      </c>
      <c r="C81" s="56" t="s">
        <v>59</v>
      </c>
      <c r="D81" s="55" t="s">
        <v>25</v>
      </c>
      <c r="E81" s="43"/>
      <c r="F81" s="43"/>
      <c r="G81" s="43"/>
      <c r="H81" s="43"/>
      <c r="I81" s="43"/>
      <c r="J81" s="39">
        <v>3</v>
      </c>
      <c r="K81" s="16">
        <f t="shared" si="8"/>
        <v>0.6</v>
      </c>
      <c r="L81" s="34" t="str">
        <f t="shared" si="9"/>
        <v>ควรปรับปรุง</v>
      </c>
      <c r="M81" s="43"/>
      <c r="N81" s="10" t="str">
        <f t="shared" si="10"/>
        <v>ควรปรับปรุง</v>
      </c>
      <c r="O81" s="43"/>
      <c r="P81" s="43"/>
      <c r="Q81" s="43"/>
      <c r="R81" s="43"/>
      <c r="S81" s="43"/>
      <c r="T81" s="43"/>
      <c r="U81" s="39">
        <f t="shared" si="11"/>
        <v>0</v>
      </c>
      <c r="V81" s="16">
        <f t="shared" si="12"/>
        <v>0</v>
      </c>
      <c r="W81" s="34" t="str">
        <f t="shared" si="13"/>
        <v>ควรปรับปรุง</v>
      </c>
      <c r="X81" s="77"/>
    </row>
    <row r="82" spans="2:24" ht="23.25">
      <c r="B82" s="8">
        <v>75</v>
      </c>
      <c r="C82" s="67" t="s">
        <v>174</v>
      </c>
      <c r="D82" s="72" t="s">
        <v>175</v>
      </c>
      <c r="E82" s="43"/>
      <c r="F82" s="43"/>
      <c r="G82" s="43"/>
      <c r="H82" s="43"/>
      <c r="I82" s="43"/>
      <c r="J82" s="42">
        <f t="shared" si="7"/>
        <v>0</v>
      </c>
      <c r="K82" s="32">
        <f t="shared" si="8"/>
        <v>0</v>
      </c>
      <c r="L82" s="34" t="str">
        <f t="shared" si="9"/>
        <v>ควรปรับปรุง</v>
      </c>
      <c r="M82" s="43"/>
      <c r="N82" s="10" t="str">
        <f t="shared" si="10"/>
        <v>ควรปรับปรุง</v>
      </c>
      <c r="O82" s="43"/>
      <c r="P82" s="43"/>
      <c r="Q82" s="43"/>
      <c r="R82" s="43"/>
      <c r="S82" s="43"/>
      <c r="T82" s="43"/>
      <c r="U82" s="42">
        <f t="shared" si="11"/>
        <v>0</v>
      </c>
      <c r="V82" s="32">
        <f t="shared" si="12"/>
        <v>0</v>
      </c>
      <c r="W82" s="34" t="str">
        <f t="shared" si="13"/>
        <v>ควรปรับปรุง</v>
      </c>
      <c r="X82" s="77"/>
    </row>
    <row r="83" spans="2:14" ht="23.25">
      <c r="B83" s="9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2:14" ht="23.25">
      <c r="B84" s="9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2:14" ht="23.25">
      <c r="B85" s="9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2:14" ht="23.25">
      <c r="B86" s="9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2:14" ht="23.25">
      <c r="B87" s="9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2:14" ht="23.25">
      <c r="B88" s="9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2:14" ht="23.25">
      <c r="B89" s="9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2:14" ht="23.25">
      <c r="B90" s="9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2:14" ht="23.25">
      <c r="B91" s="9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2:14" ht="23.25">
      <c r="B92" s="9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2:14" ht="23.25">
      <c r="B93" s="9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2:14" ht="23.25">
      <c r="B94" s="9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2:14" ht="23.25">
      <c r="B95" s="9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2:14" ht="23.25">
      <c r="B96" s="9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2:14" ht="23.25">
      <c r="B97" s="9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2:14" ht="23.25">
      <c r="B98" s="9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2:14" ht="23.25">
      <c r="B99" s="9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2:14" ht="23.25">
      <c r="B100" s="9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2:14" ht="23.25">
      <c r="B101" s="9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2:14" ht="23.25">
      <c r="B102" s="9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2:14" ht="23.25">
      <c r="B103" s="9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2:14" ht="23.25">
      <c r="B104" s="9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2:14" ht="23.25">
      <c r="B105" s="9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2:14" ht="23.25">
      <c r="B106" s="9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2:14" ht="23.25">
      <c r="B107" s="9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2:14" ht="23.25">
      <c r="B108" s="9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2:14" ht="23.25">
      <c r="B109" s="9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2:14" ht="23.25">
      <c r="B110" s="9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2:14" ht="23.25">
      <c r="B111" s="9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2:14" ht="23.25">
      <c r="B112" s="9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2:14" ht="23.25">
      <c r="B113" s="9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2:14" ht="23.25">
      <c r="B114" s="9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2:14" ht="23.25">
      <c r="B115" s="9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2:14" ht="23.25">
      <c r="B116" s="9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2:14" ht="23.25">
      <c r="B117" s="9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9" spans="3:14" ht="23.25">
      <c r="C119" s="7" t="s">
        <v>2</v>
      </c>
      <c r="D119" s="22"/>
      <c r="E119" s="49"/>
      <c r="F119" s="49"/>
      <c r="G119" s="49"/>
      <c r="H119" s="49"/>
      <c r="I119" s="49"/>
      <c r="J119" s="49"/>
      <c r="K119" s="49"/>
      <c r="L119" s="49"/>
      <c r="M119" s="6" t="s">
        <v>23</v>
      </c>
      <c r="N119" s="6"/>
    </row>
    <row r="120" spans="3:14" ht="23.2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 t="s">
        <v>13</v>
      </c>
      <c r="N120" s="6"/>
    </row>
    <row r="121" spans="3:14" ht="23.2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 t="s">
        <v>14</v>
      </c>
      <c r="N121" s="6"/>
    </row>
    <row r="122" spans="3:14" ht="23.2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 t="s">
        <v>22</v>
      </c>
      <c r="N122" s="6"/>
    </row>
    <row r="124" spans="13:15" ht="23.25">
      <c r="M124" s="12"/>
      <c r="N124" s="50" t="s">
        <v>7</v>
      </c>
      <c r="O124" s="4"/>
    </row>
    <row r="125" spans="13:15" ht="23.25">
      <c r="M125" s="12"/>
      <c r="N125" s="50" t="s">
        <v>6</v>
      </c>
      <c r="O125" s="4"/>
    </row>
    <row r="126" spans="13:15" ht="23.25">
      <c r="M126" s="12"/>
      <c r="N126" s="50" t="s">
        <v>5</v>
      </c>
      <c r="O126" s="4"/>
    </row>
    <row r="127" spans="3:15" ht="23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2"/>
      <c r="O127" s="3"/>
    </row>
    <row r="128" spans="3:15" ht="23.2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1"/>
    </row>
  </sheetData>
  <sheetProtection/>
  <mergeCells count="13">
    <mergeCell ref="M5:N5"/>
    <mergeCell ref="E5:I5"/>
    <mergeCell ref="J5:J6"/>
    <mergeCell ref="K5:K6"/>
    <mergeCell ref="L5:L7"/>
    <mergeCell ref="C5:D7"/>
    <mergeCell ref="B1:AE1"/>
    <mergeCell ref="B2:AE2"/>
    <mergeCell ref="O5:T5"/>
    <mergeCell ref="U5:U6"/>
    <mergeCell ref="V5:V6"/>
    <mergeCell ref="W5:W7"/>
    <mergeCell ref="B5:B7"/>
  </mergeCells>
  <printOptions/>
  <pageMargins left="0.11811023622047245" right="0" top="0.7480314960629921" bottom="0.7480314960629921" header="0.31496062992125984" footer="0.31496062992125984"/>
  <pageSetup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3">
      <selection activeCell="E8" sqref="E8:G82"/>
    </sheetView>
  </sheetViews>
  <sheetFormatPr defaultColWidth="9.140625" defaultRowHeight="15"/>
  <cols>
    <col min="1" max="1" width="5.140625" style="0" customWidth="1"/>
    <col min="2" max="2" width="5.00390625" style="5" customWidth="1"/>
    <col min="3" max="3" width="12.7109375" style="5" customWidth="1"/>
    <col min="4" max="4" width="13.00390625" style="5" customWidth="1"/>
    <col min="5" max="7" width="6.421875" style="17" customWidth="1"/>
    <col min="8" max="8" width="4.57421875" style="17" customWidth="1"/>
    <col min="9" max="9" width="11.421875" style="17" customWidth="1"/>
    <col min="10" max="10" width="11.7109375" style="0" customWidth="1"/>
  </cols>
  <sheetData>
    <row r="1" spans="2:10" ht="23.25">
      <c r="B1" s="90" t="s">
        <v>187</v>
      </c>
      <c r="C1" s="90"/>
      <c r="D1" s="90"/>
      <c r="E1" s="90"/>
      <c r="F1" s="90"/>
      <c r="G1" s="90"/>
      <c r="H1" s="90"/>
      <c r="I1" s="90"/>
      <c r="J1" s="90"/>
    </row>
    <row r="2" spans="2:10" ht="23.25">
      <c r="B2" s="90" t="s">
        <v>20</v>
      </c>
      <c r="C2" s="90"/>
      <c r="D2" s="90"/>
      <c r="E2" s="90"/>
      <c r="F2" s="90"/>
      <c r="G2" s="90"/>
      <c r="H2" s="90"/>
      <c r="I2" s="90"/>
      <c r="J2" s="90"/>
    </row>
    <row r="3" spans="2:10" ht="23.25">
      <c r="B3" s="49"/>
      <c r="C3" s="49"/>
      <c r="D3" s="49"/>
      <c r="E3" s="49"/>
      <c r="F3" s="49"/>
      <c r="G3" s="49"/>
      <c r="H3" s="49"/>
      <c r="I3" s="49"/>
      <c r="J3" s="49"/>
    </row>
    <row r="4" spans="2:10" ht="13.5" customHeight="1">
      <c r="B4" s="6"/>
      <c r="C4" s="6"/>
      <c r="D4" s="6"/>
      <c r="E4" s="49"/>
      <c r="F4" s="49"/>
      <c r="G4" s="49"/>
      <c r="H4" s="49"/>
      <c r="I4" s="49"/>
      <c r="J4" s="1"/>
    </row>
    <row r="5" spans="2:10" ht="24.75" customHeight="1">
      <c r="B5" s="97" t="s">
        <v>0</v>
      </c>
      <c r="C5" s="83" t="s">
        <v>1</v>
      </c>
      <c r="D5" s="84"/>
      <c r="E5" s="91" t="s">
        <v>8</v>
      </c>
      <c r="F5" s="92"/>
      <c r="G5" s="92"/>
      <c r="H5" s="93" t="s">
        <v>11</v>
      </c>
      <c r="I5" s="95" t="s">
        <v>12</v>
      </c>
      <c r="J5" s="89" t="s">
        <v>2</v>
      </c>
    </row>
    <row r="6" spans="2:10" ht="86.25" customHeight="1">
      <c r="B6" s="97"/>
      <c r="C6" s="85"/>
      <c r="D6" s="86"/>
      <c r="E6" s="25" t="s">
        <v>9</v>
      </c>
      <c r="F6" s="25" t="s">
        <v>10</v>
      </c>
      <c r="G6" s="25" t="s">
        <v>17</v>
      </c>
      <c r="H6" s="94"/>
      <c r="I6" s="96"/>
      <c r="J6" s="89"/>
    </row>
    <row r="7" spans="2:10" ht="25.5" customHeight="1">
      <c r="B7" s="97"/>
      <c r="C7" s="87"/>
      <c r="D7" s="88"/>
      <c r="E7" s="8">
        <v>4</v>
      </c>
      <c r="F7" s="8">
        <v>4</v>
      </c>
      <c r="G7" s="8">
        <v>4</v>
      </c>
      <c r="H7" s="8">
        <v>12</v>
      </c>
      <c r="I7" s="15">
        <v>4</v>
      </c>
      <c r="J7" s="89"/>
    </row>
    <row r="8" spans="2:10" ht="23.25">
      <c r="B8" s="30">
        <v>1</v>
      </c>
      <c r="C8" s="52" t="s">
        <v>69</v>
      </c>
      <c r="D8" s="53" t="s">
        <v>70</v>
      </c>
      <c r="E8" s="75"/>
      <c r="F8" s="75"/>
      <c r="G8" s="75"/>
      <c r="H8" s="39">
        <f>SUM(E8:G8)</f>
        <v>0</v>
      </c>
      <c r="I8" s="16">
        <f>H8/3</f>
        <v>0</v>
      </c>
      <c r="J8" s="10" t="str">
        <f>IF(I8&gt;=3.51,"ดีเยี่ยม",IF(I8&gt;=2.51,"ดี",IF(I8&gt;=1.51,"พอใช้",IF(I8&gt;=0,"ควรปรับปรุง",))))</f>
        <v>ควรปรับปรุง</v>
      </c>
    </row>
    <row r="9" spans="2:10" ht="23.25">
      <c r="B9" s="41">
        <v>2</v>
      </c>
      <c r="C9" s="54" t="s">
        <v>71</v>
      </c>
      <c r="D9" s="55" t="s">
        <v>36</v>
      </c>
      <c r="E9" s="75"/>
      <c r="F9" s="75"/>
      <c r="G9" s="75"/>
      <c r="H9" s="39">
        <f aca="true" t="shared" si="0" ref="H9:H72">SUM(E9:G9)</f>
        <v>0</v>
      </c>
      <c r="I9" s="16">
        <f aca="true" t="shared" si="1" ref="I9:I72">H9/3</f>
        <v>0</v>
      </c>
      <c r="J9" s="10" t="str">
        <f aca="true" t="shared" si="2" ref="J9:J72">IF(I9&gt;=3.51,"ดีเยี่ยม",IF(I9&gt;=2.51,"ดี",IF(I9&gt;=1.51,"พอใช้",IF(I9&gt;=0,"ควรปรับปรุง",))))</f>
        <v>ควรปรับปรุง</v>
      </c>
    </row>
    <row r="10" spans="2:10" ht="23.25">
      <c r="B10" s="30">
        <v>3</v>
      </c>
      <c r="C10" s="54" t="s">
        <v>72</v>
      </c>
      <c r="D10" s="55" t="s">
        <v>27</v>
      </c>
      <c r="E10" s="75"/>
      <c r="F10" s="75"/>
      <c r="G10" s="75"/>
      <c r="H10" s="39">
        <f t="shared" si="0"/>
        <v>0</v>
      </c>
      <c r="I10" s="16">
        <f t="shared" si="1"/>
        <v>0</v>
      </c>
      <c r="J10" s="10" t="str">
        <f t="shared" si="2"/>
        <v>ควรปรับปรุง</v>
      </c>
    </row>
    <row r="11" spans="2:10" ht="23.25">
      <c r="B11" s="41">
        <v>4</v>
      </c>
      <c r="C11" s="54" t="s">
        <v>73</v>
      </c>
      <c r="D11" s="55" t="s">
        <v>74</v>
      </c>
      <c r="E11" s="75"/>
      <c r="F11" s="75"/>
      <c r="G11" s="75"/>
      <c r="H11" s="39">
        <f t="shared" si="0"/>
        <v>0</v>
      </c>
      <c r="I11" s="16">
        <f t="shared" si="1"/>
        <v>0</v>
      </c>
      <c r="J11" s="10" t="str">
        <f t="shared" si="2"/>
        <v>ควรปรับปรุง</v>
      </c>
    </row>
    <row r="12" spans="2:10" ht="23.25">
      <c r="B12" s="30">
        <v>5</v>
      </c>
      <c r="C12" s="56" t="s">
        <v>57</v>
      </c>
      <c r="D12" s="55" t="s">
        <v>31</v>
      </c>
      <c r="E12" s="75"/>
      <c r="F12" s="75"/>
      <c r="G12" s="75"/>
      <c r="H12" s="39">
        <f t="shared" si="0"/>
        <v>0</v>
      </c>
      <c r="I12" s="16">
        <f t="shared" si="1"/>
        <v>0</v>
      </c>
      <c r="J12" s="10" t="str">
        <f t="shared" si="2"/>
        <v>ควรปรับปรุง</v>
      </c>
    </row>
    <row r="13" spans="2:10" ht="23.25">
      <c r="B13" s="41">
        <v>6</v>
      </c>
      <c r="C13" s="56" t="s">
        <v>75</v>
      </c>
      <c r="D13" s="55" t="s">
        <v>42</v>
      </c>
      <c r="E13" s="75"/>
      <c r="F13" s="75"/>
      <c r="G13" s="75"/>
      <c r="H13" s="39">
        <f t="shared" si="0"/>
        <v>0</v>
      </c>
      <c r="I13" s="16">
        <f t="shared" si="1"/>
        <v>0</v>
      </c>
      <c r="J13" s="10" t="str">
        <f t="shared" si="2"/>
        <v>ควรปรับปรุง</v>
      </c>
    </row>
    <row r="14" spans="2:10" ht="23.25">
      <c r="B14" s="30">
        <v>7</v>
      </c>
      <c r="C14" s="56" t="s">
        <v>76</v>
      </c>
      <c r="D14" s="55" t="s">
        <v>44</v>
      </c>
      <c r="E14" s="75"/>
      <c r="F14" s="75"/>
      <c r="G14" s="75"/>
      <c r="H14" s="39">
        <f t="shared" si="0"/>
        <v>0</v>
      </c>
      <c r="I14" s="16">
        <f t="shared" si="1"/>
        <v>0</v>
      </c>
      <c r="J14" s="10" t="str">
        <f t="shared" si="2"/>
        <v>ควรปรับปรุง</v>
      </c>
    </row>
    <row r="15" spans="2:10" ht="23.25">
      <c r="B15" s="41">
        <v>8</v>
      </c>
      <c r="C15" s="56" t="s">
        <v>77</v>
      </c>
      <c r="D15" s="55" t="s">
        <v>29</v>
      </c>
      <c r="E15" s="75"/>
      <c r="F15" s="75"/>
      <c r="G15" s="75"/>
      <c r="H15" s="39">
        <f t="shared" si="0"/>
        <v>0</v>
      </c>
      <c r="I15" s="16">
        <f t="shared" si="1"/>
        <v>0</v>
      </c>
      <c r="J15" s="10" t="str">
        <f t="shared" si="2"/>
        <v>ควรปรับปรุง</v>
      </c>
    </row>
    <row r="16" spans="2:10" ht="23.25">
      <c r="B16" s="30">
        <v>9</v>
      </c>
      <c r="C16" s="56" t="s">
        <v>78</v>
      </c>
      <c r="D16" s="55" t="s">
        <v>79</v>
      </c>
      <c r="E16" s="75"/>
      <c r="F16" s="75"/>
      <c r="G16" s="75"/>
      <c r="H16" s="39">
        <f t="shared" si="0"/>
        <v>0</v>
      </c>
      <c r="I16" s="16">
        <f t="shared" si="1"/>
        <v>0</v>
      </c>
      <c r="J16" s="10" t="str">
        <f t="shared" si="2"/>
        <v>ควรปรับปรุง</v>
      </c>
    </row>
    <row r="17" spans="2:10" ht="23.25">
      <c r="B17" s="41">
        <v>10</v>
      </c>
      <c r="C17" s="56" t="s">
        <v>80</v>
      </c>
      <c r="D17" s="55" t="s">
        <v>53</v>
      </c>
      <c r="E17" s="75"/>
      <c r="F17" s="75"/>
      <c r="G17" s="75"/>
      <c r="H17" s="39">
        <f t="shared" si="0"/>
        <v>0</v>
      </c>
      <c r="I17" s="16">
        <f t="shared" si="1"/>
        <v>0</v>
      </c>
      <c r="J17" s="10" t="str">
        <f t="shared" si="2"/>
        <v>ควรปรับปรุง</v>
      </c>
    </row>
    <row r="18" spans="2:10" ht="23.25">
      <c r="B18" s="30">
        <v>11</v>
      </c>
      <c r="C18" s="56" t="s">
        <v>81</v>
      </c>
      <c r="D18" s="55" t="s">
        <v>26</v>
      </c>
      <c r="E18" s="75"/>
      <c r="F18" s="75"/>
      <c r="G18" s="75"/>
      <c r="H18" s="39">
        <f t="shared" si="0"/>
        <v>0</v>
      </c>
      <c r="I18" s="16">
        <f t="shared" si="1"/>
        <v>0</v>
      </c>
      <c r="J18" s="10" t="str">
        <f t="shared" si="2"/>
        <v>ควรปรับปรุง</v>
      </c>
    </row>
    <row r="19" spans="2:10" ht="23.25">
      <c r="B19" s="41">
        <v>12</v>
      </c>
      <c r="C19" s="54" t="s">
        <v>82</v>
      </c>
      <c r="D19" s="55" t="s">
        <v>83</v>
      </c>
      <c r="E19" s="75"/>
      <c r="F19" s="75"/>
      <c r="G19" s="75"/>
      <c r="H19" s="39">
        <f t="shared" si="0"/>
        <v>0</v>
      </c>
      <c r="I19" s="16">
        <f t="shared" si="1"/>
        <v>0</v>
      </c>
      <c r="J19" s="10" t="str">
        <f t="shared" si="2"/>
        <v>ควรปรับปรุง</v>
      </c>
    </row>
    <row r="20" spans="2:10" ht="23.25">
      <c r="B20" s="30">
        <v>13</v>
      </c>
      <c r="C20" s="56" t="s">
        <v>84</v>
      </c>
      <c r="D20" s="55" t="s">
        <v>85</v>
      </c>
      <c r="E20" s="75"/>
      <c r="F20" s="75"/>
      <c r="G20" s="75"/>
      <c r="H20" s="39">
        <f t="shared" si="0"/>
        <v>0</v>
      </c>
      <c r="I20" s="16">
        <f t="shared" si="1"/>
        <v>0</v>
      </c>
      <c r="J20" s="10" t="str">
        <f t="shared" si="2"/>
        <v>ควรปรับปรุง</v>
      </c>
    </row>
    <row r="21" spans="2:10" ht="23.25">
      <c r="B21" s="41">
        <v>14</v>
      </c>
      <c r="C21" s="56" t="s">
        <v>86</v>
      </c>
      <c r="D21" s="55" t="s">
        <v>87</v>
      </c>
      <c r="E21" s="75"/>
      <c r="F21" s="75"/>
      <c r="G21" s="75"/>
      <c r="H21" s="39">
        <f t="shared" si="0"/>
        <v>0</v>
      </c>
      <c r="I21" s="16">
        <f t="shared" si="1"/>
        <v>0</v>
      </c>
      <c r="J21" s="10" t="str">
        <f t="shared" si="2"/>
        <v>ควรปรับปรุง</v>
      </c>
    </row>
    <row r="22" spans="2:10" ht="23.25">
      <c r="B22" s="30">
        <v>15</v>
      </c>
      <c r="C22" s="56" t="s">
        <v>88</v>
      </c>
      <c r="D22" s="55" t="s">
        <v>89</v>
      </c>
      <c r="E22" s="75"/>
      <c r="F22" s="75"/>
      <c r="G22" s="75"/>
      <c r="H22" s="39">
        <f t="shared" si="0"/>
        <v>0</v>
      </c>
      <c r="I22" s="16">
        <f t="shared" si="1"/>
        <v>0</v>
      </c>
      <c r="J22" s="10" t="str">
        <f t="shared" si="2"/>
        <v>ควรปรับปรุง</v>
      </c>
    </row>
    <row r="23" spans="2:10" ht="23.25">
      <c r="B23" s="41">
        <v>16</v>
      </c>
      <c r="C23" s="56" t="s">
        <v>90</v>
      </c>
      <c r="D23" s="55" t="s">
        <v>33</v>
      </c>
      <c r="E23" s="75"/>
      <c r="F23" s="75"/>
      <c r="G23" s="75"/>
      <c r="H23" s="39">
        <f t="shared" si="0"/>
        <v>0</v>
      </c>
      <c r="I23" s="16">
        <f t="shared" si="1"/>
        <v>0</v>
      </c>
      <c r="J23" s="10" t="str">
        <f t="shared" si="2"/>
        <v>ควรปรับปรุง</v>
      </c>
    </row>
    <row r="24" spans="2:10" ht="23.25">
      <c r="B24" s="30">
        <v>17</v>
      </c>
      <c r="C24" s="57" t="s">
        <v>72</v>
      </c>
      <c r="D24" s="58" t="s">
        <v>91</v>
      </c>
      <c r="E24" s="75"/>
      <c r="F24" s="75"/>
      <c r="G24" s="75"/>
      <c r="H24" s="39">
        <f t="shared" si="0"/>
        <v>0</v>
      </c>
      <c r="I24" s="16">
        <f t="shared" si="1"/>
        <v>0</v>
      </c>
      <c r="J24" s="10" t="str">
        <f t="shared" si="2"/>
        <v>ควรปรับปรุง</v>
      </c>
    </row>
    <row r="25" spans="2:10" ht="23.25">
      <c r="B25" s="41">
        <v>18</v>
      </c>
      <c r="C25" s="56" t="s">
        <v>92</v>
      </c>
      <c r="D25" s="59" t="s">
        <v>51</v>
      </c>
      <c r="E25" s="75"/>
      <c r="F25" s="75"/>
      <c r="G25" s="75"/>
      <c r="H25" s="39">
        <f t="shared" si="0"/>
        <v>0</v>
      </c>
      <c r="I25" s="16">
        <f t="shared" si="1"/>
        <v>0</v>
      </c>
      <c r="J25" s="10" t="str">
        <f t="shared" si="2"/>
        <v>ควรปรับปรุง</v>
      </c>
    </row>
    <row r="26" spans="2:10" ht="23.25">
      <c r="B26" s="30">
        <v>19</v>
      </c>
      <c r="C26" s="56" t="s">
        <v>93</v>
      </c>
      <c r="D26" s="59" t="s">
        <v>70</v>
      </c>
      <c r="E26" s="75"/>
      <c r="F26" s="75"/>
      <c r="G26" s="75"/>
      <c r="H26" s="39">
        <f t="shared" si="0"/>
        <v>0</v>
      </c>
      <c r="I26" s="16">
        <f t="shared" si="1"/>
        <v>0</v>
      </c>
      <c r="J26" s="10" t="str">
        <f t="shared" si="2"/>
        <v>ควรปรับปรุง</v>
      </c>
    </row>
    <row r="27" spans="2:10" ht="23.25">
      <c r="B27" s="41">
        <v>20</v>
      </c>
      <c r="C27" s="60" t="s">
        <v>81</v>
      </c>
      <c r="D27" s="61" t="s">
        <v>94</v>
      </c>
      <c r="E27" s="75"/>
      <c r="F27" s="75"/>
      <c r="G27" s="75"/>
      <c r="H27" s="39">
        <f t="shared" si="0"/>
        <v>0</v>
      </c>
      <c r="I27" s="16">
        <f t="shared" si="1"/>
        <v>0</v>
      </c>
      <c r="J27" s="10" t="str">
        <f t="shared" si="2"/>
        <v>ควรปรับปรุง</v>
      </c>
    </row>
    <row r="28" spans="2:10" ht="23.25">
      <c r="B28" s="30">
        <v>21</v>
      </c>
      <c r="C28" s="62" t="s">
        <v>95</v>
      </c>
      <c r="D28" s="63" t="s">
        <v>96</v>
      </c>
      <c r="E28" s="75"/>
      <c r="F28" s="75"/>
      <c r="G28" s="75"/>
      <c r="H28" s="39">
        <f t="shared" si="0"/>
        <v>0</v>
      </c>
      <c r="I28" s="16">
        <f t="shared" si="1"/>
        <v>0</v>
      </c>
      <c r="J28" s="10" t="str">
        <f t="shared" si="2"/>
        <v>ควรปรับปรุง</v>
      </c>
    </row>
    <row r="29" spans="2:10" ht="23.25">
      <c r="B29" s="41">
        <v>22</v>
      </c>
      <c r="C29" s="56" t="s">
        <v>97</v>
      </c>
      <c r="D29" s="59" t="s">
        <v>98</v>
      </c>
      <c r="E29" s="75"/>
      <c r="F29" s="75"/>
      <c r="G29" s="75"/>
      <c r="H29" s="39">
        <f t="shared" si="0"/>
        <v>0</v>
      </c>
      <c r="I29" s="16">
        <f t="shared" si="1"/>
        <v>0</v>
      </c>
      <c r="J29" s="10" t="str">
        <f t="shared" si="2"/>
        <v>ควรปรับปรุง</v>
      </c>
    </row>
    <row r="30" spans="2:10" ht="23.25">
      <c r="B30" s="30">
        <v>23</v>
      </c>
      <c r="C30" s="56" t="s">
        <v>99</v>
      </c>
      <c r="D30" s="59" t="s">
        <v>100</v>
      </c>
      <c r="E30" s="75"/>
      <c r="F30" s="75"/>
      <c r="G30" s="75"/>
      <c r="H30" s="39">
        <f t="shared" si="0"/>
        <v>0</v>
      </c>
      <c r="I30" s="16">
        <f t="shared" si="1"/>
        <v>0</v>
      </c>
      <c r="J30" s="10" t="str">
        <f t="shared" si="2"/>
        <v>ควรปรับปรุง</v>
      </c>
    </row>
    <row r="31" spans="2:10" ht="23.25">
      <c r="B31" s="41">
        <v>24</v>
      </c>
      <c r="C31" s="56" t="s">
        <v>81</v>
      </c>
      <c r="D31" s="59" t="s">
        <v>101</v>
      </c>
      <c r="E31" s="75"/>
      <c r="F31" s="75"/>
      <c r="G31" s="75"/>
      <c r="H31" s="39">
        <f t="shared" si="0"/>
        <v>0</v>
      </c>
      <c r="I31" s="16">
        <f t="shared" si="1"/>
        <v>0</v>
      </c>
      <c r="J31" s="10" t="str">
        <f t="shared" si="2"/>
        <v>ควรปรับปรุง</v>
      </c>
    </row>
    <row r="32" spans="2:10" ht="23.25">
      <c r="B32" s="30">
        <v>25</v>
      </c>
      <c r="C32" s="56" t="s">
        <v>102</v>
      </c>
      <c r="D32" s="59" t="s">
        <v>103</v>
      </c>
      <c r="E32" s="75"/>
      <c r="F32" s="75"/>
      <c r="G32" s="75"/>
      <c r="H32" s="39">
        <f t="shared" si="0"/>
        <v>0</v>
      </c>
      <c r="I32" s="16">
        <f t="shared" si="1"/>
        <v>0</v>
      </c>
      <c r="J32" s="10" t="str">
        <f t="shared" si="2"/>
        <v>ควรปรับปรุง</v>
      </c>
    </row>
    <row r="33" spans="2:10" ht="23.25">
      <c r="B33" s="41">
        <v>26</v>
      </c>
      <c r="C33" s="56" t="s">
        <v>104</v>
      </c>
      <c r="D33" s="55" t="s">
        <v>32</v>
      </c>
      <c r="E33" s="75"/>
      <c r="F33" s="75"/>
      <c r="G33" s="75"/>
      <c r="H33" s="39">
        <f t="shared" si="0"/>
        <v>0</v>
      </c>
      <c r="I33" s="16">
        <f t="shared" si="1"/>
        <v>0</v>
      </c>
      <c r="J33" s="10" t="str">
        <f t="shared" si="2"/>
        <v>ควรปรับปรุง</v>
      </c>
    </row>
    <row r="34" spans="2:10" ht="23.25">
      <c r="B34" s="30">
        <v>27</v>
      </c>
      <c r="C34" s="56" t="s">
        <v>52</v>
      </c>
      <c r="D34" s="64" t="s">
        <v>32</v>
      </c>
      <c r="E34" s="75"/>
      <c r="F34" s="75"/>
      <c r="G34" s="75"/>
      <c r="H34" s="39">
        <f t="shared" si="0"/>
        <v>0</v>
      </c>
      <c r="I34" s="16">
        <f t="shared" si="1"/>
        <v>0</v>
      </c>
      <c r="J34" s="10" t="str">
        <f t="shared" si="2"/>
        <v>ควรปรับปรุง</v>
      </c>
    </row>
    <row r="35" spans="2:10" ht="23.25">
      <c r="B35" s="41">
        <v>28</v>
      </c>
      <c r="C35" s="56" t="s">
        <v>105</v>
      </c>
      <c r="D35" s="55" t="s">
        <v>32</v>
      </c>
      <c r="E35" s="75"/>
      <c r="F35" s="75"/>
      <c r="G35" s="75"/>
      <c r="H35" s="39">
        <f t="shared" si="0"/>
        <v>0</v>
      </c>
      <c r="I35" s="16">
        <f t="shared" si="1"/>
        <v>0</v>
      </c>
      <c r="J35" s="10" t="str">
        <f t="shared" si="2"/>
        <v>ควรปรับปรุง</v>
      </c>
    </row>
    <row r="36" spans="2:10" ht="23.25">
      <c r="B36" s="30">
        <v>29</v>
      </c>
      <c r="C36" s="56" t="s">
        <v>106</v>
      </c>
      <c r="D36" s="65" t="s">
        <v>107</v>
      </c>
      <c r="E36" s="75"/>
      <c r="F36" s="75"/>
      <c r="G36" s="75"/>
      <c r="H36" s="39">
        <f t="shared" si="0"/>
        <v>0</v>
      </c>
      <c r="I36" s="16">
        <f t="shared" si="1"/>
        <v>0</v>
      </c>
      <c r="J36" s="10" t="str">
        <f t="shared" si="2"/>
        <v>ควรปรับปรุง</v>
      </c>
    </row>
    <row r="37" spans="2:10" ht="23.25">
      <c r="B37" s="41">
        <v>30</v>
      </c>
      <c r="C37" s="56" t="s">
        <v>108</v>
      </c>
      <c r="D37" s="55" t="s">
        <v>43</v>
      </c>
      <c r="E37" s="75"/>
      <c r="F37" s="75"/>
      <c r="G37" s="75"/>
      <c r="H37" s="39">
        <f t="shared" si="0"/>
        <v>0</v>
      </c>
      <c r="I37" s="16">
        <f t="shared" si="1"/>
        <v>0</v>
      </c>
      <c r="J37" s="10" t="str">
        <f t="shared" si="2"/>
        <v>ควรปรับปรุง</v>
      </c>
    </row>
    <row r="38" spans="2:10" ht="23.25">
      <c r="B38" s="30">
        <v>31</v>
      </c>
      <c r="C38" s="56" t="s">
        <v>109</v>
      </c>
      <c r="D38" s="55" t="s">
        <v>110</v>
      </c>
      <c r="E38" s="75"/>
      <c r="F38" s="75"/>
      <c r="G38" s="75"/>
      <c r="H38" s="39">
        <f t="shared" si="0"/>
        <v>0</v>
      </c>
      <c r="I38" s="16">
        <f t="shared" si="1"/>
        <v>0</v>
      </c>
      <c r="J38" s="10" t="str">
        <f t="shared" si="2"/>
        <v>ควรปรับปรุง</v>
      </c>
    </row>
    <row r="39" spans="2:10" ht="23.25">
      <c r="B39" s="41">
        <v>32</v>
      </c>
      <c r="C39" s="56" t="s">
        <v>111</v>
      </c>
      <c r="D39" s="55" t="s">
        <v>112</v>
      </c>
      <c r="E39" s="75"/>
      <c r="F39" s="75"/>
      <c r="G39" s="75"/>
      <c r="H39" s="39">
        <f t="shared" si="0"/>
        <v>0</v>
      </c>
      <c r="I39" s="16">
        <f t="shared" si="1"/>
        <v>0</v>
      </c>
      <c r="J39" s="10" t="str">
        <f t="shared" si="2"/>
        <v>ควรปรับปรุง</v>
      </c>
    </row>
    <row r="40" spans="2:10" ht="23.25">
      <c r="B40" s="30">
        <v>33</v>
      </c>
      <c r="C40" s="56" t="s">
        <v>113</v>
      </c>
      <c r="D40" s="55" t="s">
        <v>114</v>
      </c>
      <c r="E40" s="75"/>
      <c r="F40" s="75"/>
      <c r="G40" s="75"/>
      <c r="H40" s="39">
        <f t="shared" si="0"/>
        <v>0</v>
      </c>
      <c r="I40" s="16">
        <f t="shared" si="1"/>
        <v>0</v>
      </c>
      <c r="J40" s="10" t="str">
        <f t="shared" si="2"/>
        <v>ควรปรับปรุง</v>
      </c>
    </row>
    <row r="41" spans="2:10" ht="23.25">
      <c r="B41" s="41">
        <v>34</v>
      </c>
      <c r="C41" s="56" t="s">
        <v>115</v>
      </c>
      <c r="D41" s="55" t="s">
        <v>116</v>
      </c>
      <c r="E41" s="75"/>
      <c r="F41" s="75"/>
      <c r="G41" s="75"/>
      <c r="H41" s="39">
        <f t="shared" si="0"/>
        <v>0</v>
      </c>
      <c r="I41" s="16">
        <f t="shared" si="1"/>
        <v>0</v>
      </c>
      <c r="J41" s="10" t="str">
        <f t="shared" si="2"/>
        <v>ควรปรับปรุง</v>
      </c>
    </row>
    <row r="42" spans="2:10" ht="23.25">
      <c r="B42" s="30">
        <v>35</v>
      </c>
      <c r="C42" s="56" t="s">
        <v>117</v>
      </c>
      <c r="D42" s="55" t="s">
        <v>118</v>
      </c>
      <c r="E42" s="75"/>
      <c r="F42" s="75"/>
      <c r="G42" s="75"/>
      <c r="H42" s="39">
        <f t="shared" si="0"/>
        <v>0</v>
      </c>
      <c r="I42" s="16">
        <f t="shared" si="1"/>
        <v>0</v>
      </c>
      <c r="J42" s="10" t="str">
        <f t="shared" si="2"/>
        <v>ควรปรับปรุง</v>
      </c>
    </row>
    <row r="43" spans="2:10" ht="23.25">
      <c r="B43" s="41">
        <v>36</v>
      </c>
      <c r="C43" s="56" t="s">
        <v>119</v>
      </c>
      <c r="D43" s="55" t="s">
        <v>120</v>
      </c>
      <c r="E43" s="75"/>
      <c r="F43" s="75"/>
      <c r="G43" s="75"/>
      <c r="H43" s="39">
        <f t="shared" si="0"/>
        <v>0</v>
      </c>
      <c r="I43" s="16">
        <f t="shared" si="1"/>
        <v>0</v>
      </c>
      <c r="J43" s="10" t="str">
        <f t="shared" si="2"/>
        <v>ควรปรับปรุง</v>
      </c>
    </row>
    <row r="44" spans="1:10" ht="23.25">
      <c r="A44" s="40"/>
      <c r="B44" s="30">
        <v>37</v>
      </c>
      <c r="C44" s="66" t="s">
        <v>121</v>
      </c>
      <c r="D44" s="59" t="s">
        <v>122</v>
      </c>
      <c r="E44" s="75"/>
      <c r="F44" s="75"/>
      <c r="G44" s="75"/>
      <c r="H44" s="39">
        <f t="shared" si="0"/>
        <v>0</v>
      </c>
      <c r="I44" s="16">
        <f t="shared" si="1"/>
        <v>0</v>
      </c>
      <c r="J44" s="10" t="str">
        <f t="shared" si="2"/>
        <v>ควรปรับปรุง</v>
      </c>
    </row>
    <row r="45" spans="1:10" ht="23.25">
      <c r="A45" t="s">
        <v>28</v>
      </c>
      <c r="B45" s="41">
        <v>38</v>
      </c>
      <c r="C45" s="54" t="s">
        <v>123</v>
      </c>
      <c r="D45" s="55" t="s">
        <v>36</v>
      </c>
      <c r="E45" s="43"/>
      <c r="F45" s="43"/>
      <c r="G45" s="43"/>
      <c r="H45" s="39">
        <f t="shared" si="0"/>
        <v>0</v>
      </c>
      <c r="I45" s="16">
        <f t="shared" si="1"/>
        <v>0</v>
      </c>
      <c r="J45" s="10" t="str">
        <f t="shared" si="2"/>
        <v>ควรปรับปรุง</v>
      </c>
    </row>
    <row r="46" spans="2:10" ht="23.25">
      <c r="B46" s="30">
        <v>39</v>
      </c>
      <c r="C46" s="56" t="s">
        <v>124</v>
      </c>
      <c r="D46" s="55" t="s">
        <v>125</v>
      </c>
      <c r="E46" s="43"/>
      <c r="F46" s="43"/>
      <c r="G46" s="43"/>
      <c r="H46" s="39">
        <f t="shared" si="0"/>
        <v>0</v>
      </c>
      <c r="I46" s="16">
        <f t="shared" si="1"/>
        <v>0</v>
      </c>
      <c r="J46" s="10" t="str">
        <f t="shared" si="2"/>
        <v>ควรปรับปรุง</v>
      </c>
    </row>
    <row r="47" spans="2:10" ht="23.25">
      <c r="B47" s="41">
        <v>40</v>
      </c>
      <c r="C47" s="56" t="s">
        <v>126</v>
      </c>
      <c r="D47" s="55" t="s">
        <v>54</v>
      </c>
      <c r="E47" s="43"/>
      <c r="F47" s="43"/>
      <c r="G47" s="43"/>
      <c r="H47" s="39">
        <f t="shared" si="0"/>
        <v>0</v>
      </c>
      <c r="I47" s="16">
        <f t="shared" si="1"/>
        <v>0</v>
      </c>
      <c r="J47" s="10" t="str">
        <f t="shared" si="2"/>
        <v>ควรปรับปรุง</v>
      </c>
    </row>
    <row r="48" spans="2:10" ht="23.25">
      <c r="B48" s="30">
        <v>41</v>
      </c>
      <c r="C48" s="56" t="s">
        <v>127</v>
      </c>
      <c r="D48" s="55" t="s">
        <v>128</v>
      </c>
      <c r="E48" s="43"/>
      <c r="F48" s="43"/>
      <c r="G48" s="43"/>
      <c r="H48" s="39">
        <f t="shared" si="0"/>
        <v>0</v>
      </c>
      <c r="I48" s="16">
        <f t="shared" si="1"/>
        <v>0</v>
      </c>
      <c r="J48" s="10" t="str">
        <f t="shared" si="2"/>
        <v>ควรปรับปรุง</v>
      </c>
    </row>
    <row r="49" spans="2:10" ht="23.25">
      <c r="B49" s="41">
        <v>42</v>
      </c>
      <c r="C49" s="56" t="s">
        <v>129</v>
      </c>
      <c r="D49" s="55" t="s">
        <v>41</v>
      </c>
      <c r="E49" s="43"/>
      <c r="F49" s="43"/>
      <c r="G49" s="43"/>
      <c r="H49" s="39">
        <f t="shared" si="0"/>
        <v>0</v>
      </c>
      <c r="I49" s="16">
        <f t="shared" si="1"/>
        <v>0</v>
      </c>
      <c r="J49" s="10" t="str">
        <f t="shared" si="2"/>
        <v>ควรปรับปรุง</v>
      </c>
    </row>
    <row r="50" spans="2:10" ht="23.25">
      <c r="B50" s="30">
        <v>43</v>
      </c>
      <c r="C50" s="56" t="s">
        <v>130</v>
      </c>
      <c r="D50" s="55" t="s">
        <v>55</v>
      </c>
      <c r="E50" s="43"/>
      <c r="F50" s="43"/>
      <c r="G50" s="43"/>
      <c r="H50" s="39">
        <f t="shared" si="0"/>
        <v>0</v>
      </c>
      <c r="I50" s="16">
        <f t="shared" si="1"/>
        <v>0</v>
      </c>
      <c r="J50" s="10" t="str">
        <f t="shared" si="2"/>
        <v>ควรปรับปรุง</v>
      </c>
    </row>
    <row r="51" spans="2:10" ht="23.25">
      <c r="B51" s="41">
        <v>44</v>
      </c>
      <c r="C51" s="67" t="s">
        <v>131</v>
      </c>
      <c r="D51" s="59" t="s">
        <v>33</v>
      </c>
      <c r="E51" s="43"/>
      <c r="F51" s="43"/>
      <c r="G51" s="43"/>
      <c r="H51" s="39">
        <f t="shared" si="0"/>
        <v>0</v>
      </c>
      <c r="I51" s="16">
        <f t="shared" si="1"/>
        <v>0</v>
      </c>
      <c r="J51" s="10" t="str">
        <f t="shared" si="2"/>
        <v>ควรปรับปรุง</v>
      </c>
    </row>
    <row r="52" spans="2:10" ht="23.25">
      <c r="B52" s="30">
        <v>45</v>
      </c>
      <c r="C52" s="67" t="s">
        <v>129</v>
      </c>
      <c r="D52" s="59" t="s">
        <v>38</v>
      </c>
      <c r="E52" s="43"/>
      <c r="F52" s="43"/>
      <c r="G52" s="43"/>
      <c r="H52" s="39">
        <f t="shared" si="0"/>
        <v>0</v>
      </c>
      <c r="I52" s="16">
        <f t="shared" si="1"/>
        <v>0</v>
      </c>
      <c r="J52" s="10" t="str">
        <f t="shared" si="2"/>
        <v>ควรปรับปรุง</v>
      </c>
    </row>
    <row r="53" spans="2:10" ht="23.25">
      <c r="B53" s="41">
        <v>46</v>
      </c>
      <c r="C53" s="56" t="s">
        <v>132</v>
      </c>
      <c r="D53" s="55" t="s">
        <v>41</v>
      </c>
      <c r="E53" s="43"/>
      <c r="F53" s="43"/>
      <c r="G53" s="43"/>
      <c r="H53" s="39">
        <f t="shared" si="0"/>
        <v>0</v>
      </c>
      <c r="I53" s="16">
        <f t="shared" si="1"/>
        <v>0</v>
      </c>
      <c r="J53" s="10" t="str">
        <f t="shared" si="2"/>
        <v>ควรปรับปรุง</v>
      </c>
    </row>
    <row r="54" spans="2:10" ht="23.25">
      <c r="B54" s="30">
        <v>47</v>
      </c>
      <c r="C54" s="56" t="s">
        <v>133</v>
      </c>
      <c r="D54" s="55" t="s">
        <v>134</v>
      </c>
      <c r="E54" s="43"/>
      <c r="F54" s="43"/>
      <c r="G54" s="43"/>
      <c r="H54" s="39">
        <f t="shared" si="0"/>
        <v>0</v>
      </c>
      <c r="I54" s="16">
        <f t="shared" si="1"/>
        <v>0</v>
      </c>
      <c r="J54" s="10" t="str">
        <f t="shared" si="2"/>
        <v>ควรปรับปรุง</v>
      </c>
    </row>
    <row r="55" spans="2:10" ht="23.25">
      <c r="B55" s="41">
        <v>48</v>
      </c>
      <c r="C55" s="68" t="s">
        <v>135</v>
      </c>
      <c r="D55" s="69" t="s">
        <v>34</v>
      </c>
      <c r="E55" s="43"/>
      <c r="F55" s="43"/>
      <c r="G55" s="43"/>
      <c r="H55" s="39">
        <f t="shared" si="0"/>
        <v>0</v>
      </c>
      <c r="I55" s="16">
        <f t="shared" si="1"/>
        <v>0</v>
      </c>
      <c r="J55" s="10" t="str">
        <f t="shared" si="2"/>
        <v>ควรปรับปรุง</v>
      </c>
    </row>
    <row r="56" spans="2:10" ht="23.25">
      <c r="B56" s="30">
        <v>49</v>
      </c>
      <c r="C56" s="56" t="s">
        <v>136</v>
      </c>
      <c r="D56" s="55" t="s">
        <v>56</v>
      </c>
      <c r="E56" s="43"/>
      <c r="F56" s="43"/>
      <c r="G56" s="43"/>
      <c r="H56" s="39">
        <f t="shared" si="0"/>
        <v>0</v>
      </c>
      <c r="I56" s="16">
        <f t="shared" si="1"/>
        <v>0</v>
      </c>
      <c r="J56" s="10" t="str">
        <f t="shared" si="2"/>
        <v>ควรปรับปรุง</v>
      </c>
    </row>
    <row r="57" spans="2:10" ht="23.25">
      <c r="B57" s="41">
        <v>50</v>
      </c>
      <c r="C57" s="56" t="s">
        <v>137</v>
      </c>
      <c r="D57" s="55" t="s">
        <v>138</v>
      </c>
      <c r="E57" s="43"/>
      <c r="F57" s="43"/>
      <c r="G57" s="43"/>
      <c r="H57" s="39">
        <f t="shared" si="0"/>
        <v>0</v>
      </c>
      <c r="I57" s="16">
        <f t="shared" si="1"/>
        <v>0</v>
      </c>
      <c r="J57" s="10" t="str">
        <f t="shared" si="2"/>
        <v>ควรปรับปรุง</v>
      </c>
    </row>
    <row r="58" spans="2:10" ht="23.25">
      <c r="B58" s="30">
        <v>51</v>
      </c>
      <c r="C58" s="56" t="s">
        <v>139</v>
      </c>
      <c r="D58" s="55" t="s">
        <v>35</v>
      </c>
      <c r="E58" s="43"/>
      <c r="F58" s="43"/>
      <c r="G58" s="43"/>
      <c r="H58" s="39">
        <f t="shared" si="0"/>
        <v>0</v>
      </c>
      <c r="I58" s="16">
        <f t="shared" si="1"/>
        <v>0</v>
      </c>
      <c r="J58" s="10" t="str">
        <f t="shared" si="2"/>
        <v>ควรปรับปรุง</v>
      </c>
    </row>
    <row r="59" spans="2:10" ht="23.25">
      <c r="B59" s="41">
        <v>52</v>
      </c>
      <c r="C59" s="56" t="s">
        <v>140</v>
      </c>
      <c r="D59" s="55" t="s">
        <v>141</v>
      </c>
      <c r="E59" s="43"/>
      <c r="F59" s="43"/>
      <c r="G59" s="43"/>
      <c r="H59" s="39">
        <f t="shared" si="0"/>
        <v>0</v>
      </c>
      <c r="I59" s="16">
        <f t="shared" si="1"/>
        <v>0</v>
      </c>
      <c r="J59" s="10" t="str">
        <f t="shared" si="2"/>
        <v>ควรปรับปรุง</v>
      </c>
    </row>
    <row r="60" spans="2:10" ht="23.25">
      <c r="B60" s="30">
        <v>53</v>
      </c>
      <c r="C60" s="56" t="s">
        <v>142</v>
      </c>
      <c r="D60" s="55" t="s">
        <v>143</v>
      </c>
      <c r="E60" s="43"/>
      <c r="F60" s="43"/>
      <c r="G60" s="43"/>
      <c r="H60" s="39">
        <f t="shared" si="0"/>
        <v>0</v>
      </c>
      <c r="I60" s="16">
        <f t="shared" si="1"/>
        <v>0</v>
      </c>
      <c r="J60" s="10" t="str">
        <f t="shared" si="2"/>
        <v>ควรปรับปรุง</v>
      </c>
    </row>
    <row r="61" spans="2:10" ht="23.25">
      <c r="B61" s="41">
        <v>54</v>
      </c>
      <c r="C61" s="56" t="s">
        <v>144</v>
      </c>
      <c r="D61" s="55" t="s">
        <v>41</v>
      </c>
      <c r="E61" s="43"/>
      <c r="F61" s="43"/>
      <c r="G61" s="43"/>
      <c r="H61" s="39">
        <f t="shared" si="0"/>
        <v>0</v>
      </c>
      <c r="I61" s="16">
        <f t="shared" si="1"/>
        <v>0</v>
      </c>
      <c r="J61" s="10" t="str">
        <f t="shared" si="2"/>
        <v>ควรปรับปรุง</v>
      </c>
    </row>
    <row r="62" spans="2:10" ht="23.25">
      <c r="B62" s="30">
        <v>55</v>
      </c>
      <c r="C62" s="70" t="s">
        <v>145</v>
      </c>
      <c r="D62" s="71" t="s">
        <v>146</v>
      </c>
      <c r="E62" s="43"/>
      <c r="F62" s="43"/>
      <c r="G62" s="43"/>
      <c r="H62" s="39">
        <f t="shared" si="0"/>
        <v>0</v>
      </c>
      <c r="I62" s="16">
        <f t="shared" si="1"/>
        <v>0</v>
      </c>
      <c r="J62" s="10" t="str">
        <f t="shared" si="2"/>
        <v>ควรปรับปรุง</v>
      </c>
    </row>
    <row r="63" spans="2:10" ht="23.25">
      <c r="B63" s="41">
        <v>56</v>
      </c>
      <c r="C63" s="70" t="s">
        <v>147</v>
      </c>
      <c r="D63" s="71" t="s">
        <v>148</v>
      </c>
      <c r="E63" s="43"/>
      <c r="F63" s="43"/>
      <c r="G63" s="43"/>
      <c r="H63" s="39">
        <f t="shared" si="0"/>
        <v>0</v>
      </c>
      <c r="I63" s="16">
        <f t="shared" si="1"/>
        <v>0</v>
      </c>
      <c r="J63" s="10" t="str">
        <f t="shared" si="2"/>
        <v>ควรปรับปรุง</v>
      </c>
    </row>
    <row r="64" spans="2:10" ht="23.25">
      <c r="B64" s="30">
        <v>57</v>
      </c>
      <c r="C64" s="70" t="s">
        <v>149</v>
      </c>
      <c r="D64" s="71" t="s">
        <v>45</v>
      </c>
      <c r="E64" s="43"/>
      <c r="F64" s="43"/>
      <c r="G64" s="43"/>
      <c r="H64" s="39">
        <f t="shared" si="0"/>
        <v>0</v>
      </c>
      <c r="I64" s="16">
        <f t="shared" si="1"/>
        <v>0</v>
      </c>
      <c r="J64" s="10" t="str">
        <f t="shared" si="2"/>
        <v>ควรปรับปรุง</v>
      </c>
    </row>
    <row r="65" spans="2:10" ht="23.25">
      <c r="B65" s="41">
        <v>58</v>
      </c>
      <c r="C65" s="67" t="s">
        <v>150</v>
      </c>
      <c r="D65" s="59" t="s">
        <v>41</v>
      </c>
      <c r="E65" s="43"/>
      <c r="F65" s="43"/>
      <c r="G65" s="43"/>
      <c r="H65" s="39">
        <f t="shared" si="0"/>
        <v>0</v>
      </c>
      <c r="I65" s="16">
        <f t="shared" si="1"/>
        <v>0</v>
      </c>
      <c r="J65" s="10" t="str">
        <f t="shared" si="2"/>
        <v>ควรปรับปรุง</v>
      </c>
    </row>
    <row r="66" spans="2:10" ht="23.25">
      <c r="B66" s="30">
        <v>59</v>
      </c>
      <c r="C66" s="70" t="s">
        <v>151</v>
      </c>
      <c r="D66" s="71" t="s">
        <v>32</v>
      </c>
      <c r="E66" s="43"/>
      <c r="F66" s="43"/>
      <c r="G66" s="43"/>
      <c r="H66" s="39">
        <f t="shared" si="0"/>
        <v>0</v>
      </c>
      <c r="I66" s="16">
        <f t="shared" si="1"/>
        <v>0</v>
      </c>
      <c r="J66" s="10" t="str">
        <f t="shared" si="2"/>
        <v>ควรปรับปรุง</v>
      </c>
    </row>
    <row r="67" spans="2:10" ht="23.25">
      <c r="B67" s="41">
        <v>60</v>
      </c>
      <c r="C67" s="67" t="s">
        <v>152</v>
      </c>
      <c r="D67" s="59" t="s">
        <v>153</v>
      </c>
      <c r="E67" s="43"/>
      <c r="F67" s="43"/>
      <c r="G67" s="43"/>
      <c r="H67" s="39">
        <f t="shared" si="0"/>
        <v>0</v>
      </c>
      <c r="I67" s="16">
        <f t="shared" si="1"/>
        <v>0</v>
      </c>
      <c r="J67" s="10" t="str">
        <f t="shared" si="2"/>
        <v>ควรปรับปรุง</v>
      </c>
    </row>
    <row r="68" spans="2:10" ht="23.25">
      <c r="B68" s="30">
        <v>61</v>
      </c>
      <c r="C68" s="67" t="s">
        <v>154</v>
      </c>
      <c r="D68" s="59" t="s">
        <v>155</v>
      </c>
      <c r="E68" s="43"/>
      <c r="F68" s="43"/>
      <c r="G68" s="43"/>
      <c r="H68" s="39">
        <f t="shared" si="0"/>
        <v>0</v>
      </c>
      <c r="I68" s="16">
        <f t="shared" si="1"/>
        <v>0</v>
      </c>
      <c r="J68" s="10" t="str">
        <f t="shared" si="2"/>
        <v>ควรปรับปรุง</v>
      </c>
    </row>
    <row r="69" spans="2:10" ht="23.25">
      <c r="B69" s="41">
        <v>62</v>
      </c>
      <c r="C69" s="67" t="s">
        <v>156</v>
      </c>
      <c r="D69" s="59" t="s">
        <v>157</v>
      </c>
      <c r="E69" s="43"/>
      <c r="F69" s="43"/>
      <c r="G69" s="43"/>
      <c r="H69" s="39">
        <f t="shared" si="0"/>
        <v>0</v>
      </c>
      <c r="I69" s="16">
        <f t="shared" si="1"/>
        <v>0</v>
      </c>
      <c r="J69" s="10" t="str">
        <f t="shared" si="2"/>
        <v>ควรปรับปรุง</v>
      </c>
    </row>
    <row r="70" spans="2:10" ht="23.25">
      <c r="B70" s="30">
        <v>63</v>
      </c>
      <c r="C70" s="70" t="s">
        <v>158</v>
      </c>
      <c r="D70" s="71" t="s">
        <v>159</v>
      </c>
      <c r="E70" s="43"/>
      <c r="F70" s="43"/>
      <c r="G70" s="43"/>
      <c r="H70" s="39">
        <f t="shared" si="0"/>
        <v>0</v>
      </c>
      <c r="I70" s="16">
        <f t="shared" si="1"/>
        <v>0</v>
      </c>
      <c r="J70" s="10" t="str">
        <f t="shared" si="2"/>
        <v>ควรปรับปรุง</v>
      </c>
    </row>
    <row r="71" spans="2:10" ht="23.25">
      <c r="B71" s="41">
        <v>64</v>
      </c>
      <c r="C71" s="56" t="s">
        <v>160</v>
      </c>
      <c r="D71" s="55" t="s">
        <v>161</v>
      </c>
      <c r="E71" s="43"/>
      <c r="F71" s="43"/>
      <c r="G71" s="43"/>
      <c r="H71" s="39">
        <f t="shared" si="0"/>
        <v>0</v>
      </c>
      <c r="I71" s="16">
        <f t="shared" si="1"/>
        <v>0</v>
      </c>
      <c r="J71" s="10" t="str">
        <f t="shared" si="2"/>
        <v>ควรปรับปรุง</v>
      </c>
    </row>
    <row r="72" spans="2:10" ht="23.25">
      <c r="B72" s="30">
        <v>65</v>
      </c>
      <c r="C72" s="56" t="s">
        <v>162</v>
      </c>
      <c r="D72" s="55" t="s">
        <v>163</v>
      </c>
      <c r="E72" s="43"/>
      <c r="F72" s="43"/>
      <c r="G72" s="43"/>
      <c r="H72" s="39">
        <f t="shared" si="0"/>
        <v>0</v>
      </c>
      <c r="I72" s="16">
        <f t="shared" si="1"/>
        <v>0</v>
      </c>
      <c r="J72" s="10" t="str">
        <f t="shared" si="2"/>
        <v>ควรปรับปรุง</v>
      </c>
    </row>
    <row r="73" spans="2:10" ht="23.25">
      <c r="B73" s="41">
        <v>66</v>
      </c>
      <c r="C73" s="56" t="s">
        <v>164</v>
      </c>
      <c r="D73" s="55" t="s">
        <v>165</v>
      </c>
      <c r="E73" s="43"/>
      <c r="F73" s="43"/>
      <c r="G73" s="43"/>
      <c r="H73" s="39">
        <f aca="true" t="shared" si="3" ref="H73:H82">SUM(E73:G73)</f>
        <v>0</v>
      </c>
      <c r="I73" s="16">
        <f aca="true" t="shared" si="4" ref="I73:I82">H73/3</f>
        <v>0</v>
      </c>
      <c r="J73" s="10" t="str">
        <f aca="true" t="shared" si="5" ref="J73:J82">IF(I73&gt;=3.51,"ดีเยี่ยม",IF(I73&gt;=2.51,"ดี",IF(I73&gt;=1.51,"พอใช้",IF(I73&gt;=0,"ควรปรับปรุง",))))</f>
        <v>ควรปรับปรุง</v>
      </c>
    </row>
    <row r="74" spans="2:10" ht="23.25">
      <c r="B74" s="30">
        <v>67</v>
      </c>
      <c r="C74" s="56" t="s">
        <v>39</v>
      </c>
      <c r="D74" s="55" t="s">
        <v>30</v>
      </c>
      <c r="E74" s="43"/>
      <c r="F74" s="43"/>
      <c r="G74" s="43"/>
      <c r="H74" s="39">
        <f t="shared" si="3"/>
        <v>0</v>
      </c>
      <c r="I74" s="16">
        <f t="shared" si="4"/>
        <v>0</v>
      </c>
      <c r="J74" s="10" t="str">
        <f t="shared" si="5"/>
        <v>ควรปรับปรุง</v>
      </c>
    </row>
    <row r="75" spans="2:10" ht="23.25">
      <c r="B75" s="41">
        <v>68</v>
      </c>
      <c r="C75" s="56" t="s">
        <v>166</v>
      </c>
      <c r="D75" s="55" t="s">
        <v>40</v>
      </c>
      <c r="E75" s="43"/>
      <c r="F75" s="43"/>
      <c r="G75" s="43"/>
      <c r="H75" s="39">
        <f t="shared" si="3"/>
        <v>0</v>
      </c>
      <c r="I75" s="16">
        <f t="shared" si="4"/>
        <v>0</v>
      </c>
      <c r="J75" s="10" t="str">
        <f t="shared" si="5"/>
        <v>ควรปรับปรุง</v>
      </c>
    </row>
    <row r="76" spans="2:10" ht="23.25">
      <c r="B76" s="30">
        <v>69</v>
      </c>
      <c r="C76" s="56" t="s">
        <v>58</v>
      </c>
      <c r="D76" s="55" t="s">
        <v>167</v>
      </c>
      <c r="E76" s="43"/>
      <c r="F76" s="43"/>
      <c r="G76" s="43"/>
      <c r="H76" s="39">
        <f t="shared" si="3"/>
        <v>0</v>
      </c>
      <c r="I76" s="16">
        <f t="shared" si="4"/>
        <v>0</v>
      </c>
      <c r="J76" s="10" t="str">
        <f t="shared" si="5"/>
        <v>ควรปรับปรุง</v>
      </c>
    </row>
    <row r="77" spans="2:10" ht="23.25">
      <c r="B77" s="41">
        <v>70</v>
      </c>
      <c r="C77" s="56" t="s">
        <v>168</v>
      </c>
      <c r="D77" s="55" t="s">
        <v>169</v>
      </c>
      <c r="E77" s="43"/>
      <c r="F77" s="43"/>
      <c r="G77" s="43"/>
      <c r="H77" s="39">
        <f t="shared" si="3"/>
        <v>0</v>
      </c>
      <c r="I77" s="16">
        <f t="shared" si="4"/>
        <v>0</v>
      </c>
      <c r="J77" s="10" t="str">
        <f t="shared" si="5"/>
        <v>ควรปรับปรุง</v>
      </c>
    </row>
    <row r="78" spans="2:10" ht="23.25">
      <c r="B78" s="30">
        <v>71</v>
      </c>
      <c r="C78" s="56" t="s">
        <v>170</v>
      </c>
      <c r="D78" s="55" t="s">
        <v>171</v>
      </c>
      <c r="E78" s="43"/>
      <c r="F78" s="43"/>
      <c r="G78" s="43"/>
      <c r="H78" s="39">
        <f t="shared" si="3"/>
        <v>0</v>
      </c>
      <c r="I78" s="16">
        <f t="shared" si="4"/>
        <v>0</v>
      </c>
      <c r="J78" s="10" t="str">
        <f t="shared" si="5"/>
        <v>ควรปรับปรุง</v>
      </c>
    </row>
    <row r="79" spans="2:10" ht="23.25">
      <c r="B79" s="41">
        <v>72</v>
      </c>
      <c r="C79" s="56" t="s">
        <v>172</v>
      </c>
      <c r="D79" s="55" t="s">
        <v>173</v>
      </c>
      <c r="E79" s="43"/>
      <c r="F79" s="43"/>
      <c r="G79" s="43"/>
      <c r="H79" s="39">
        <f t="shared" si="3"/>
        <v>0</v>
      </c>
      <c r="I79" s="16">
        <f t="shared" si="4"/>
        <v>0</v>
      </c>
      <c r="J79" s="10" t="str">
        <f t="shared" si="5"/>
        <v>ควรปรับปรุง</v>
      </c>
    </row>
    <row r="80" spans="2:10" ht="23.25">
      <c r="B80" s="30">
        <v>73</v>
      </c>
      <c r="C80" s="56" t="s">
        <v>46</v>
      </c>
      <c r="D80" s="55" t="s">
        <v>33</v>
      </c>
      <c r="E80" s="43"/>
      <c r="F80" s="43"/>
      <c r="G80" s="43"/>
      <c r="H80" s="39">
        <f t="shared" si="3"/>
        <v>0</v>
      </c>
      <c r="I80" s="16">
        <f t="shared" si="4"/>
        <v>0</v>
      </c>
      <c r="J80" s="10" t="str">
        <f t="shared" si="5"/>
        <v>ควรปรับปรุง</v>
      </c>
    </row>
    <row r="81" spans="2:10" ht="23.25">
      <c r="B81" s="41">
        <v>74</v>
      </c>
      <c r="C81" s="56" t="s">
        <v>59</v>
      </c>
      <c r="D81" s="55" t="s">
        <v>25</v>
      </c>
      <c r="E81" s="43"/>
      <c r="F81" s="43"/>
      <c r="G81" s="43"/>
      <c r="H81" s="39">
        <f t="shared" si="3"/>
        <v>0</v>
      </c>
      <c r="I81" s="16">
        <f t="shared" si="4"/>
        <v>0</v>
      </c>
      <c r="J81" s="10" t="str">
        <f t="shared" si="5"/>
        <v>ควรปรับปรุง</v>
      </c>
    </row>
    <row r="82" spans="2:10" ht="23.25">
      <c r="B82" s="8">
        <v>75</v>
      </c>
      <c r="C82" s="67" t="s">
        <v>174</v>
      </c>
      <c r="D82" s="72" t="s">
        <v>175</v>
      </c>
      <c r="E82" s="43"/>
      <c r="F82" s="43"/>
      <c r="G82" s="43"/>
      <c r="H82" s="42">
        <f t="shared" si="3"/>
        <v>0</v>
      </c>
      <c r="I82" s="32">
        <f t="shared" si="4"/>
        <v>0</v>
      </c>
      <c r="J82" s="34" t="str">
        <f t="shared" si="5"/>
        <v>ควรปรับปรุง</v>
      </c>
    </row>
    <row r="83" spans="3:8" ht="23.25">
      <c r="C83" s="49"/>
      <c r="D83" s="49"/>
      <c r="E83" s="49"/>
      <c r="F83" s="49"/>
      <c r="G83" s="49"/>
      <c r="H83" s="49"/>
    </row>
    <row r="84" spans="3:8" ht="23.25">
      <c r="C84" s="6"/>
      <c r="D84" s="6"/>
      <c r="E84" s="49"/>
      <c r="F84" s="49"/>
      <c r="G84" s="49"/>
      <c r="H84" s="49"/>
    </row>
    <row r="85" spans="3:8" ht="23.25">
      <c r="C85" s="6"/>
      <c r="D85" s="6"/>
      <c r="E85" s="49"/>
      <c r="F85" s="49"/>
      <c r="G85" s="49"/>
      <c r="H85" s="49"/>
    </row>
    <row r="86" spans="3:8" ht="23.25">
      <c r="C86" s="6"/>
      <c r="D86" s="6"/>
      <c r="E86" s="49"/>
      <c r="F86" s="49"/>
      <c r="G86" s="49"/>
      <c r="H86" s="49"/>
    </row>
    <row r="88" spans="5:10" ht="23.25">
      <c r="E88" s="103"/>
      <c r="F88" s="103"/>
      <c r="G88" s="103"/>
      <c r="H88" s="103"/>
      <c r="I88" s="103"/>
      <c r="J88" s="24"/>
    </row>
    <row r="89" spans="5:10" ht="23.25">
      <c r="E89" s="103"/>
      <c r="F89" s="103"/>
      <c r="G89" s="103"/>
      <c r="H89" s="103"/>
      <c r="I89" s="103"/>
      <c r="J89" s="24"/>
    </row>
    <row r="90" spans="5:10" ht="23.25">
      <c r="E90" s="103"/>
      <c r="F90" s="103"/>
      <c r="G90" s="103"/>
      <c r="H90" s="103"/>
      <c r="I90" s="103"/>
      <c r="J90" s="24"/>
    </row>
    <row r="91" spans="3:10" ht="23.25">
      <c r="C91" s="13"/>
      <c r="D91" s="13"/>
      <c r="E91" s="50"/>
      <c r="F91" s="50"/>
      <c r="G91" s="50"/>
      <c r="H91" s="50"/>
      <c r="I91" s="50"/>
      <c r="J91" s="24"/>
    </row>
    <row r="92" spans="3:10" ht="23.25">
      <c r="C92" s="6"/>
      <c r="D92" s="6"/>
      <c r="E92" s="49"/>
      <c r="F92" s="49"/>
      <c r="G92" s="49"/>
      <c r="H92" s="49"/>
      <c r="I92" s="49"/>
      <c r="J92" s="1"/>
    </row>
  </sheetData>
  <sheetProtection/>
  <mergeCells count="11">
    <mergeCell ref="B1:J1"/>
    <mergeCell ref="B2:J2"/>
    <mergeCell ref="B5:B7"/>
    <mergeCell ref="C5:D7"/>
    <mergeCell ref="E5:G5"/>
    <mergeCell ref="H5:H6"/>
    <mergeCell ref="I5:I6"/>
    <mergeCell ref="J5:J7"/>
    <mergeCell ref="E90:I90"/>
    <mergeCell ref="E88:I88"/>
    <mergeCell ref="E89:I89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M84" sqref="M84"/>
    </sheetView>
  </sheetViews>
  <sheetFormatPr defaultColWidth="9.140625" defaultRowHeight="15"/>
  <cols>
    <col min="1" max="1" width="5.140625" style="0" customWidth="1"/>
    <col min="2" max="2" width="5.00390625" style="5" customWidth="1"/>
    <col min="3" max="3" width="12.7109375" style="5" customWidth="1"/>
    <col min="4" max="4" width="13.00390625" style="5" customWidth="1"/>
    <col min="5" max="5" width="13.28125" style="17" customWidth="1"/>
    <col min="6" max="6" width="14.140625" style="17" customWidth="1"/>
    <col min="7" max="7" width="14.421875" style="0" customWidth="1"/>
  </cols>
  <sheetData>
    <row r="1" spans="2:7" ht="23.25">
      <c r="B1" s="90" t="s">
        <v>184</v>
      </c>
      <c r="C1" s="90"/>
      <c r="D1" s="90"/>
      <c r="E1" s="90"/>
      <c r="F1" s="90"/>
      <c r="G1" s="90"/>
    </row>
    <row r="2" spans="2:7" ht="23.25">
      <c r="B2" s="90" t="s">
        <v>20</v>
      </c>
      <c r="C2" s="90"/>
      <c r="D2" s="90"/>
      <c r="E2" s="90"/>
      <c r="F2" s="90"/>
      <c r="G2" s="90"/>
    </row>
    <row r="3" spans="2:6" ht="23.25">
      <c r="B3" s="46"/>
      <c r="C3" s="46"/>
      <c r="D3" s="46"/>
      <c r="E3" s="46"/>
      <c r="F3" s="46"/>
    </row>
    <row r="4" spans="2:6" ht="13.5" customHeight="1">
      <c r="B4" s="6"/>
      <c r="C4" s="6"/>
      <c r="D4" s="6"/>
      <c r="E4" s="46"/>
      <c r="F4" s="46"/>
    </row>
    <row r="5" spans="2:7" ht="24.75" customHeight="1">
      <c r="B5" s="113" t="s">
        <v>0</v>
      </c>
      <c r="C5" s="83" t="s">
        <v>1</v>
      </c>
      <c r="D5" s="84"/>
      <c r="E5" s="95" t="s">
        <v>15</v>
      </c>
      <c r="F5" s="95" t="s">
        <v>16</v>
      </c>
      <c r="G5" s="111" t="s">
        <v>2</v>
      </c>
    </row>
    <row r="6" spans="2:7" ht="86.25" customHeight="1">
      <c r="B6" s="114"/>
      <c r="C6" s="85"/>
      <c r="D6" s="86"/>
      <c r="E6" s="96"/>
      <c r="F6" s="96"/>
      <c r="G6" s="112"/>
    </row>
    <row r="7" spans="2:7" ht="23.25">
      <c r="B7" s="30">
        <v>1</v>
      </c>
      <c r="C7" s="52" t="s">
        <v>69</v>
      </c>
      <c r="D7" s="53" t="s">
        <v>70</v>
      </c>
      <c r="E7" s="39"/>
      <c r="F7" s="16"/>
      <c r="G7" s="10"/>
    </row>
    <row r="8" spans="2:7" ht="23.25">
      <c r="B8" s="41">
        <v>2</v>
      </c>
      <c r="C8" s="54" t="s">
        <v>71</v>
      </c>
      <c r="D8" s="55" t="s">
        <v>36</v>
      </c>
      <c r="E8" s="39"/>
      <c r="F8" s="16"/>
      <c r="G8" s="10"/>
    </row>
    <row r="9" spans="2:7" ht="23.25">
      <c r="B9" s="30">
        <v>3</v>
      </c>
      <c r="C9" s="54" t="s">
        <v>72</v>
      </c>
      <c r="D9" s="55" t="s">
        <v>27</v>
      </c>
      <c r="E9" s="39"/>
      <c r="F9" s="16"/>
      <c r="G9" s="10"/>
    </row>
    <row r="10" spans="2:7" ht="23.25">
      <c r="B10" s="41">
        <v>4</v>
      </c>
      <c r="C10" s="54" t="s">
        <v>73</v>
      </c>
      <c r="D10" s="55" t="s">
        <v>74</v>
      </c>
      <c r="E10" s="39"/>
      <c r="F10" s="16"/>
      <c r="G10" s="10"/>
    </row>
    <row r="11" spans="2:7" ht="23.25">
      <c r="B11" s="30">
        <v>5</v>
      </c>
      <c r="C11" s="56" t="s">
        <v>57</v>
      </c>
      <c r="D11" s="55" t="s">
        <v>31</v>
      </c>
      <c r="E11" s="39"/>
      <c r="F11" s="16"/>
      <c r="G11" s="10"/>
    </row>
    <row r="12" spans="2:7" ht="23.25">
      <c r="B12" s="41">
        <v>6</v>
      </c>
      <c r="C12" s="56" t="s">
        <v>75</v>
      </c>
      <c r="D12" s="55" t="s">
        <v>42</v>
      </c>
      <c r="E12" s="39"/>
      <c r="F12" s="16"/>
      <c r="G12" s="10"/>
    </row>
    <row r="13" spans="2:7" ht="23.25">
      <c r="B13" s="30">
        <v>7</v>
      </c>
      <c r="C13" s="56" t="s">
        <v>76</v>
      </c>
      <c r="D13" s="55" t="s">
        <v>44</v>
      </c>
      <c r="E13" s="39"/>
      <c r="F13" s="16"/>
      <c r="G13" s="10"/>
    </row>
    <row r="14" spans="2:7" ht="23.25">
      <c r="B14" s="41">
        <v>8</v>
      </c>
      <c r="C14" s="56" t="s">
        <v>77</v>
      </c>
      <c r="D14" s="55" t="s">
        <v>29</v>
      </c>
      <c r="E14" s="39"/>
      <c r="F14" s="16"/>
      <c r="G14" s="10"/>
    </row>
    <row r="15" spans="2:7" ht="23.25">
      <c r="B15" s="30">
        <v>9</v>
      </c>
      <c r="C15" s="56" t="s">
        <v>78</v>
      </c>
      <c r="D15" s="55" t="s">
        <v>79</v>
      </c>
      <c r="E15" s="39"/>
      <c r="F15" s="16"/>
      <c r="G15" s="10"/>
    </row>
    <row r="16" spans="2:7" ht="23.25">
      <c r="B16" s="41">
        <v>10</v>
      </c>
      <c r="C16" s="56" t="s">
        <v>80</v>
      </c>
      <c r="D16" s="55" t="s">
        <v>53</v>
      </c>
      <c r="E16" s="39"/>
      <c r="F16" s="16"/>
      <c r="G16" s="10"/>
    </row>
    <row r="17" spans="2:7" ht="23.25">
      <c r="B17" s="30">
        <v>11</v>
      </c>
      <c r="C17" s="56" t="s">
        <v>81</v>
      </c>
      <c r="D17" s="55" t="s">
        <v>26</v>
      </c>
      <c r="E17" s="39"/>
      <c r="F17" s="16"/>
      <c r="G17" s="10"/>
    </row>
    <row r="18" spans="2:7" ht="23.25">
      <c r="B18" s="41">
        <v>12</v>
      </c>
      <c r="C18" s="54" t="s">
        <v>82</v>
      </c>
      <c r="D18" s="55" t="s">
        <v>83</v>
      </c>
      <c r="E18" s="39"/>
      <c r="F18" s="16"/>
      <c r="G18" s="10"/>
    </row>
    <row r="19" spans="2:7" ht="23.25">
      <c r="B19" s="30">
        <v>13</v>
      </c>
      <c r="C19" s="56" t="s">
        <v>84</v>
      </c>
      <c r="D19" s="55" t="s">
        <v>85</v>
      </c>
      <c r="E19" s="39"/>
      <c r="F19" s="16"/>
      <c r="G19" s="10"/>
    </row>
    <row r="20" spans="2:7" ht="23.25">
      <c r="B20" s="41">
        <v>14</v>
      </c>
      <c r="C20" s="56" t="s">
        <v>86</v>
      </c>
      <c r="D20" s="55" t="s">
        <v>87</v>
      </c>
      <c r="E20" s="39"/>
      <c r="F20" s="16"/>
      <c r="G20" s="10"/>
    </row>
    <row r="21" spans="2:7" ht="23.25">
      <c r="B21" s="30">
        <v>15</v>
      </c>
      <c r="C21" s="56" t="s">
        <v>88</v>
      </c>
      <c r="D21" s="55" t="s">
        <v>89</v>
      </c>
      <c r="E21" s="39"/>
      <c r="F21" s="16"/>
      <c r="G21" s="10"/>
    </row>
    <row r="22" spans="2:7" ht="23.25">
      <c r="B22" s="41">
        <v>16</v>
      </c>
      <c r="C22" s="56" t="s">
        <v>90</v>
      </c>
      <c r="D22" s="55" t="s">
        <v>33</v>
      </c>
      <c r="E22" s="39"/>
      <c r="F22" s="16"/>
      <c r="G22" s="10"/>
    </row>
    <row r="23" spans="2:7" ht="23.25">
      <c r="B23" s="30">
        <v>17</v>
      </c>
      <c r="C23" s="57" t="s">
        <v>72</v>
      </c>
      <c r="D23" s="58" t="s">
        <v>91</v>
      </c>
      <c r="E23" s="39"/>
      <c r="F23" s="16"/>
      <c r="G23" s="10"/>
    </row>
    <row r="24" spans="2:7" ht="23.25">
      <c r="B24" s="41">
        <v>18</v>
      </c>
      <c r="C24" s="56" t="s">
        <v>92</v>
      </c>
      <c r="D24" s="59" t="s">
        <v>51</v>
      </c>
      <c r="E24" s="39"/>
      <c r="F24" s="16"/>
      <c r="G24" s="10"/>
    </row>
    <row r="25" spans="2:7" ht="23.25">
      <c r="B25" s="30">
        <v>19</v>
      </c>
      <c r="C25" s="56" t="s">
        <v>93</v>
      </c>
      <c r="D25" s="59" t="s">
        <v>70</v>
      </c>
      <c r="E25" s="39"/>
      <c r="F25" s="16"/>
      <c r="G25" s="10"/>
    </row>
    <row r="26" spans="2:7" ht="23.25">
      <c r="B26" s="41">
        <v>20</v>
      </c>
      <c r="C26" s="60" t="s">
        <v>81</v>
      </c>
      <c r="D26" s="61" t="s">
        <v>94</v>
      </c>
      <c r="E26" s="39"/>
      <c r="F26" s="16"/>
      <c r="G26" s="10"/>
    </row>
    <row r="27" spans="2:7" ht="23.25">
      <c r="B27" s="30">
        <v>21</v>
      </c>
      <c r="C27" s="62" t="s">
        <v>95</v>
      </c>
      <c r="D27" s="63" t="s">
        <v>96</v>
      </c>
      <c r="E27" s="39"/>
      <c r="F27" s="16"/>
      <c r="G27" s="10"/>
    </row>
    <row r="28" spans="2:7" ht="23.25">
      <c r="B28" s="41">
        <v>22</v>
      </c>
      <c r="C28" s="56" t="s">
        <v>97</v>
      </c>
      <c r="D28" s="59" t="s">
        <v>98</v>
      </c>
      <c r="E28" s="39"/>
      <c r="F28" s="16"/>
      <c r="G28" s="10"/>
    </row>
    <row r="29" spans="2:7" ht="23.25">
      <c r="B29" s="30">
        <v>23</v>
      </c>
      <c r="C29" s="56" t="s">
        <v>99</v>
      </c>
      <c r="D29" s="59" t="s">
        <v>100</v>
      </c>
      <c r="E29" s="39"/>
      <c r="F29" s="16"/>
      <c r="G29" s="10"/>
    </row>
    <row r="30" spans="2:7" ht="23.25">
      <c r="B30" s="41">
        <v>24</v>
      </c>
      <c r="C30" s="56" t="s">
        <v>81</v>
      </c>
      <c r="D30" s="59" t="s">
        <v>101</v>
      </c>
      <c r="E30" s="39"/>
      <c r="F30" s="16"/>
      <c r="G30" s="10"/>
    </row>
    <row r="31" spans="2:7" ht="23.25">
      <c r="B31" s="30">
        <v>25</v>
      </c>
      <c r="C31" s="56" t="s">
        <v>102</v>
      </c>
      <c r="D31" s="59" t="s">
        <v>103</v>
      </c>
      <c r="E31" s="39"/>
      <c r="F31" s="16"/>
      <c r="G31" s="10"/>
    </row>
    <row r="32" spans="2:7" ht="23.25">
      <c r="B32" s="41">
        <v>26</v>
      </c>
      <c r="C32" s="56" t="s">
        <v>104</v>
      </c>
      <c r="D32" s="55" t="s">
        <v>32</v>
      </c>
      <c r="E32" s="39"/>
      <c r="F32" s="16"/>
      <c r="G32" s="10"/>
    </row>
    <row r="33" spans="2:7" ht="23.25">
      <c r="B33" s="30">
        <v>27</v>
      </c>
      <c r="C33" s="56" t="s">
        <v>52</v>
      </c>
      <c r="D33" s="64" t="s">
        <v>32</v>
      </c>
      <c r="E33" s="39"/>
      <c r="F33" s="16"/>
      <c r="G33" s="10"/>
    </row>
    <row r="34" spans="2:7" ht="23.25">
      <c r="B34" s="41">
        <v>28</v>
      </c>
      <c r="C34" s="56" t="s">
        <v>105</v>
      </c>
      <c r="D34" s="55" t="s">
        <v>32</v>
      </c>
      <c r="E34" s="39"/>
      <c r="F34" s="16"/>
      <c r="G34" s="10"/>
    </row>
    <row r="35" spans="2:7" ht="23.25">
      <c r="B35" s="30">
        <v>29</v>
      </c>
      <c r="C35" s="56" t="s">
        <v>106</v>
      </c>
      <c r="D35" s="65" t="s">
        <v>107</v>
      </c>
      <c r="E35" s="39"/>
      <c r="F35" s="16"/>
      <c r="G35" s="10"/>
    </row>
    <row r="36" spans="2:7" ht="23.25">
      <c r="B36" s="41">
        <v>30</v>
      </c>
      <c r="C36" s="56" t="s">
        <v>108</v>
      </c>
      <c r="D36" s="55" t="s">
        <v>43</v>
      </c>
      <c r="E36" s="39"/>
      <c r="F36" s="16"/>
      <c r="G36" s="10"/>
    </row>
    <row r="37" spans="2:7" ht="23.25">
      <c r="B37" s="30">
        <v>31</v>
      </c>
      <c r="C37" s="56" t="s">
        <v>109</v>
      </c>
      <c r="D37" s="55" t="s">
        <v>110</v>
      </c>
      <c r="E37" s="39"/>
      <c r="F37" s="16"/>
      <c r="G37" s="10"/>
    </row>
    <row r="38" spans="2:7" ht="23.25">
      <c r="B38" s="41">
        <v>32</v>
      </c>
      <c r="C38" s="56" t="s">
        <v>111</v>
      </c>
      <c r="D38" s="55" t="s">
        <v>112</v>
      </c>
      <c r="E38" s="39"/>
      <c r="F38" s="16"/>
      <c r="G38" s="10"/>
    </row>
    <row r="39" spans="2:7" ht="23.25">
      <c r="B39" s="30">
        <v>33</v>
      </c>
      <c r="C39" s="56" t="s">
        <v>113</v>
      </c>
      <c r="D39" s="55" t="s">
        <v>114</v>
      </c>
      <c r="E39" s="39"/>
      <c r="F39" s="16"/>
      <c r="G39" s="10"/>
    </row>
    <row r="40" spans="2:7" ht="23.25">
      <c r="B40" s="41">
        <v>34</v>
      </c>
      <c r="C40" s="56" t="s">
        <v>115</v>
      </c>
      <c r="D40" s="55" t="s">
        <v>116</v>
      </c>
      <c r="E40" s="39"/>
      <c r="F40" s="16"/>
      <c r="G40" s="10"/>
    </row>
    <row r="41" spans="2:7" ht="23.25">
      <c r="B41" s="30">
        <v>35</v>
      </c>
      <c r="C41" s="56" t="s">
        <v>117</v>
      </c>
      <c r="D41" s="55" t="s">
        <v>118</v>
      </c>
      <c r="E41" s="39"/>
      <c r="F41" s="16"/>
      <c r="G41" s="10"/>
    </row>
    <row r="42" spans="2:7" ht="23.25">
      <c r="B42" s="41">
        <v>36</v>
      </c>
      <c r="C42" s="56" t="s">
        <v>119</v>
      </c>
      <c r="D42" s="55" t="s">
        <v>120</v>
      </c>
      <c r="E42" s="39"/>
      <c r="F42" s="16"/>
      <c r="G42" s="10"/>
    </row>
    <row r="43" spans="1:7" ht="23.25">
      <c r="A43" s="40"/>
      <c r="B43" s="30">
        <v>37</v>
      </c>
      <c r="C43" s="66" t="s">
        <v>121</v>
      </c>
      <c r="D43" s="59" t="s">
        <v>122</v>
      </c>
      <c r="E43" s="39"/>
      <c r="F43" s="16"/>
      <c r="G43" s="10"/>
    </row>
    <row r="44" spans="1:7" ht="23.25">
      <c r="A44" t="s">
        <v>28</v>
      </c>
      <c r="B44" s="41">
        <v>38</v>
      </c>
      <c r="C44" s="54" t="s">
        <v>123</v>
      </c>
      <c r="D44" s="55" t="s">
        <v>36</v>
      </c>
      <c r="E44" s="39"/>
      <c r="F44" s="16"/>
      <c r="G44" s="10"/>
    </row>
    <row r="45" spans="2:7" ht="23.25">
      <c r="B45" s="30">
        <v>39</v>
      </c>
      <c r="C45" s="56" t="s">
        <v>124</v>
      </c>
      <c r="D45" s="55" t="s">
        <v>125</v>
      </c>
      <c r="E45" s="39"/>
      <c r="F45" s="16"/>
      <c r="G45" s="10"/>
    </row>
    <row r="46" spans="2:7" ht="23.25">
      <c r="B46" s="41">
        <v>40</v>
      </c>
      <c r="C46" s="56" t="s">
        <v>126</v>
      </c>
      <c r="D46" s="55" t="s">
        <v>54</v>
      </c>
      <c r="E46" s="39"/>
      <c r="F46" s="16"/>
      <c r="G46" s="10"/>
    </row>
    <row r="47" spans="2:7" ht="23.25">
      <c r="B47" s="30">
        <v>41</v>
      </c>
      <c r="C47" s="56" t="s">
        <v>127</v>
      </c>
      <c r="D47" s="55" t="s">
        <v>128</v>
      </c>
      <c r="E47" s="39"/>
      <c r="F47" s="16"/>
      <c r="G47" s="10"/>
    </row>
    <row r="48" spans="2:7" ht="23.25">
      <c r="B48" s="41">
        <v>42</v>
      </c>
      <c r="C48" s="56" t="s">
        <v>129</v>
      </c>
      <c r="D48" s="55" t="s">
        <v>41</v>
      </c>
      <c r="E48" s="39"/>
      <c r="F48" s="16"/>
      <c r="G48" s="10"/>
    </row>
    <row r="49" spans="2:7" ht="23.25">
      <c r="B49" s="30">
        <v>43</v>
      </c>
      <c r="C49" s="56" t="s">
        <v>130</v>
      </c>
      <c r="D49" s="55" t="s">
        <v>55</v>
      </c>
      <c r="E49" s="39"/>
      <c r="F49" s="16"/>
      <c r="G49" s="10"/>
    </row>
    <row r="50" spans="2:7" ht="23.25">
      <c r="B50" s="41">
        <v>44</v>
      </c>
      <c r="C50" s="67" t="s">
        <v>131</v>
      </c>
      <c r="D50" s="59" t="s">
        <v>33</v>
      </c>
      <c r="E50" s="39"/>
      <c r="F50" s="16"/>
      <c r="G50" s="10"/>
    </row>
    <row r="51" spans="2:7" ht="23.25">
      <c r="B51" s="30">
        <v>45</v>
      </c>
      <c r="C51" s="67" t="s">
        <v>129</v>
      </c>
      <c r="D51" s="59" t="s">
        <v>38</v>
      </c>
      <c r="E51" s="39"/>
      <c r="F51" s="16"/>
      <c r="G51" s="10"/>
    </row>
    <row r="52" spans="2:7" ht="23.25">
      <c r="B52" s="41">
        <v>46</v>
      </c>
      <c r="C52" s="56" t="s">
        <v>132</v>
      </c>
      <c r="D52" s="55" t="s">
        <v>41</v>
      </c>
      <c r="E52" s="39"/>
      <c r="F52" s="16"/>
      <c r="G52" s="10"/>
    </row>
    <row r="53" spans="2:7" ht="23.25">
      <c r="B53" s="30">
        <v>47</v>
      </c>
      <c r="C53" s="56" t="s">
        <v>133</v>
      </c>
      <c r="D53" s="55" t="s">
        <v>134</v>
      </c>
      <c r="E53" s="39"/>
      <c r="F53" s="16"/>
      <c r="G53" s="10"/>
    </row>
    <row r="54" spans="2:7" ht="23.25">
      <c r="B54" s="41">
        <v>48</v>
      </c>
      <c r="C54" s="68" t="s">
        <v>135</v>
      </c>
      <c r="D54" s="69" t="s">
        <v>34</v>
      </c>
      <c r="E54" s="39"/>
      <c r="F54" s="16"/>
      <c r="G54" s="10"/>
    </row>
    <row r="55" spans="2:7" ht="23.25">
      <c r="B55" s="30">
        <v>49</v>
      </c>
      <c r="C55" s="56" t="s">
        <v>136</v>
      </c>
      <c r="D55" s="55" t="s">
        <v>56</v>
      </c>
      <c r="E55" s="39"/>
      <c r="F55" s="16"/>
      <c r="G55" s="10"/>
    </row>
    <row r="56" spans="2:7" ht="23.25">
      <c r="B56" s="41">
        <v>50</v>
      </c>
      <c r="C56" s="56" t="s">
        <v>137</v>
      </c>
      <c r="D56" s="55" t="s">
        <v>138</v>
      </c>
      <c r="E56" s="39"/>
      <c r="F56" s="16"/>
      <c r="G56" s="10"/>
    </row>
    <row r="57" spans="2:7" ht="23.25">
      <c r="B57" s="30">
        <v>51</v>
      </c>
      <c r="C57" s="56" t="s">
        <v>139</v>
      </c>
      <c r="D57" s="55" t="s">
        <v>35</v>
      </c>
      <c r="E57" s="39"/>
      <c r="F57" s="16"/>
      <c r="G57" s="10"/>
    </row>
    <row r="58" spans="2:7" ht="23.25">
      <c r="B58" s="41">
        <v>52</v>
      </c>
      <c r="C58" s="56" t="s">
        <v>140</v>
      </c>
      <c r="D58" s="55" t="s">
        <v>141</v>
      </c>
      <c r="E58" s="39"/>
      <c r="F58" s="16"/>
      <c r="G58" s="10"/>
    </row>
    <row r="59" spans="2:7" ht="23.25">
      <c r="B59" s="30">
        <v>53</v>
      </c>
      <c r="C59" s="56" t="s">
        <v>142</v>
      </c>
      <c r="D59" s="55" t="s">
        <v>143</v>
      </c>
      <c r="E59" s="39"/>
      <c r="F59" s="16"/>
      <c r="G59" s="10"/>
    </row>
    <row r="60" spans="2:7" ht="23.25">
      <c r="B60" s="41">
        <v>54</v>
      </c>
      <c r="C60" s="56" t="s">
        <v>144</v>
      </c>
      <c r="D60" s="55" t="s">
        <v>41</v>
      </c>
      <c r="E60" s="39"/>
      <c r="F60" s="16"/>
      <c r="G60" s="10"/>
    </row>
    <row r="61" spans="2:7" ht="23.25">
      <c r="B61" s="30">
        <v>55</v>
      </c>
      <c r="C61" s="70" t="s">
        <v>145</v>
      </c>
      <c r="D61" s="71" t="s">
        <v>146</v>
      </c>
      <c r="E61" s="39"/>
      <c r="F61" s="16"/>
      <c r="G61" s="10"/>
    </row>
    <row r="62" spans="2:7" ht="23.25">
      <c r="B62" s="41">
        <v>56</v>
      </c>
      <c r="C62" s="70" t="s">
        <v>147</v>
      </c>
      <c r="D62" s="71" t="s">
        <v>148</v>
      </c>
      <c r="E62" s="39"/>
      <c r="F62" s="16"/>
      <c r="G62" s="10"/>
    </row>
    <row r="63" spans="2:7" ht="23.25">
      <c r="B63" s="30">
        <v>57</v>
      </c>
      <c r="C63" s="70" t="s">
        <v>149</v>
      </c>
      <c r="D63" s="71" t="s">
        <v>45</v>
      </c>
      <c r="E63" s="39"/>
      <c r="F63" s="16"/>
      <c r="G63" s="10"/>
    </row>
    <row r="64" spans="2:7" ht="23.25">
      <c r="B64" s="41">
        <v>58</v>
      </c>
      <c r="C64" s="67" t="s">
        <v>150</v>
      </c>
      <c r="D64" s="59" t="s">
        <v>41</v>
      </c>
      <c r="E64" s="39"/>
      <c r="F64" s="16"/>
      <c r="G64" s="10"/>
    </row>
    <row r="65" spans="2:7" ht="23.25">
      <c r="B65" s="30">
        <v>59</v>
      </c>
      <c r="C65" s="70" t="s">
        <v>151</v>
      </c>
      <c r="D65" s="71" t="s">
        <v>32</v>
      </c>
      <c r="E65" s="39"/>
      <c r="F65" s="16"/>
      <c r="G65" s="10"/>
    </row>
    <row r="66" spans="2:7" ht="23.25">
      <c r="B66" s="41">
        <v>60</v>
      </c>
      <c r="C66" s="67" t="s">
        <v>152</v>
      </c>
      <c r="D66" s="59" t="s">
        <v>153</v>
      </c>
      <c r="E66" s="39"/>
      <c r="F66" s="16"/>
      <c r="G66" s="10"/>
    </row>
    <row r="67" spans="2:7" ht="23.25">
      <c r="B67" s="30">
        <v>61</v>
      </c>
      <c r="C67" s="67" t="s">
        <v>154</v>
      </c>
      <c r="D67" s="59" t="s">
        <v>155</v>
      </c>
      <c r="E67" s="39"/>
      <c r="F67" s="16"/>
      <c r="G67" s="10"/>
    </row>
    <row r="68" spans="2:7" ht="23.25">
      <c r="B68" s="41">
        <v>62</v>
      </c>
      <c r="C68" s="67" t="s">
        <v>156</v>
      </c>
      <c r="D68" s="59" t="s">
        <v>157</v>
      </c>
      <c r="E68" s="39"/>
      <c r="F68" s="16"/>
      <c r="G68" s="10"/>
    </row>
    <row r="69" spans="2:7" ht="23.25">
      <c r="B69" s="30">
        <v>63</v>
      </c>
      <c r="C69" s="70" t="s">
        <v>158</v>
      </c>
      <c r="D69" s="71" t="s">
        <v>159</v>
      </c>
      <c r="E69" s="39"/>
      <c r="F69" s="16"/>
      <c r="G69" s="10"/>
    </row>
    <row r="70" spans="2:7" ht="23.25">
      <c r="B70" s="41">
        <v>64</v>
      </c>
      <c r="C70" s="56" t="s">
        <v>160</v>
      </c>
      <c r="D70" s="55" t="s">
        <v>161</v>
      </c>
      <c r="E70" s="39"/>
      <c r="F70" s="16"/>
      <c r="G70" s="10"/>
    </row>
    <row r="71" spans="2:7" ht="23.25">
      <c r="B71" s="30">
        <v>65</v>
      </c>
      <c r="C71" s="56" t="s">
        <v>162</v>
      </c>
      <c r="D71" s="55" t="s">
        <v>163</v>
      </c>
      <c r="E71" s="39"/>
      <c r="F71" s="16"/>
      <c r="G71" s="10"/>
    </row>
    <row r="72" spans="2:7" ht="23.25">
      <c r="B72" s="41">
        <v>66</v>
      </c>
      <c r="C72" s="56" t="s">
        <v>164</v>
      </c>
      <c r="D72" s="55" t="s">
        <v>165</v>
      </c>
      <c r="E72" s="39"/>
      <c r="F72" s="16"/>
      <c r="G72" s="10"/>
    </row>
    <row r="73" spans="2:7" ht="23.25">
      <c r="B73" s="30">
        <v>67</v>
      </c>
      <c r="C73" s="56" t="s">
        <v>39</v>
      </c>
      <c r="D73" s="55" t="s">
        <v>30</v>
      </c>
      <c r="E73" s="39"/>
      <c r="F73" s="16"/>
      <c r="G73" s="10"/>
    </row>
    <row r="74" spans="2:7" ht="23.25">
      <c r="B74" s="41">
        <v>68</v>
      </c>
      <c r="C74" s="56" t="s">
        <v>166</v>
      </c>
      <c r="D74" s="55" t="s">
        <v>40</v>
      </c>
      <c r="E74" s="39"/>
      <c r="F74" s="16"/>
      <c r="G74" s="10"/>
    </row>
    <row r="75" spans="2:7" ht="23.25">
      <c r="B75" s="30">
        <v>69</v>
      </c>
      <c r="C75" s="56" t="s">
        <v>58</v>
      </c>
      <c r="D75" s="55" t="s">
        <v>167</v>
      </c>
      <c r="E75" s="39"/>
      <c r="F75" s="16"/>
      <c r="G75" s="10"/>
    </row>
    <row r="76" spans="2:7" ht="23.25">
      <c r="B76" s="41">
        <v>70</v>
      </c>
      <c r="C76" s="56" t="s">
        <v>168</v>
      </c>
      <c r="D76" s="55" t="s">
        <v>169</v>
      </c>
      <c r="E76" s="39"/>
      <c r="F76" s="16"/>
      <c r="G76" s="10"/>
    </row>
    <row r="77" spans="2:7" ht="23.25">
      <c r="B77" s="30">
        <v>71</v>
      </c>
      <c r="C77" s="56" t="s">
        <v>170</v>
      </c>
      <c r="D77" s="55" t="s">
        <v>171</v>
      </c>
      <c r="E77" s="39"/>
      <c r="F77" s="16"/>
      <c r="G77" s="10"/>
    </row>
    <row r="78" spans="2:7" ht="23.25">
      <c r="B78" s="41">
        <v>72</v>
      </c>
      <c r="C78" s="56" t="s">
        <v>172</v>
      </c>
      <c r="D78" s="55" t="s">
        <v>173</v>
      </c>
      <c r="E78" s="39"/>
      <c r="F78" s="16"/>
      <c r="G78" s="10"/>
    </row>
    <row r="79" spans="2:7" ht="23.25">
      <c r="B79" s="30">
        <v>73</v>
      </c>
      <c r="C79" s="56" t="s">
        <v>46</v>
      </c>
      <c r="D79" s="55" t="s">
        <v>33</v>
      </c>
      <c r="E79" s="39"/>
      <c r="F79" s="16"/>
      <c r="G79" s="10"/>
    </row>
    <row r="80" spans="2:7" ht="23.25">
      <c r="B80" s="41">
        <v>74</v>
      </c>
      <c r="C80" s="56" t="s">
        <v>59</v>
      </c>
      <c r="D80" s="55" t="s">
        <v>25</v>
      </c>
      <c r="E80" s="42"/>
      <c r="F80" s="32"/>
      <c r="G80" s="10"/>
    </row>
    <row r="81" spans="2:7" ht="23.25">
      <c r="B81" s="8">
        <v>75</v>
      </c>
      <c r="C81" s="67" t="s">
        <v>174</v>
      </c>
      <c r="D81" s="72" t="s">
        <v>175</v>
      </c>
      <c r="E81" s="42"/>
      <c r="F81" s="32"/>
      <c r="G81" s="34"/>
    </row>
    <row r="82" spans="2:6" ht="23.25">
      <c r="B82" s="9"/>
      <c r="E82" s="103"/>
      <c r="F82" s="103"/>
    </row>
    <row r="83" spans="2:6" ht="34.5">
      <c r="B83" s="9"/>
      <c r="C83" s="47" t="s">
        <v>66</v>
      </c>
      <c r="E83" s="48"/>
      <c r="F83" s="48"/>
    </row>
    <row r="84" spans="2:6" ht="23.25">
      <c r="B84" s="9"/>
      <c r="C84" s="26"/>
      <c r="D84" s="26"/>
      <c r="E84" s="27"/>
      <c r="F84" s="27"/>
    </row>
    <row r="85" spans="2:6" ht="23.25">
      <c r="B85" s="9"/>
      <c r="C85" s="26"/>
      <c r="D85" s="26"/>
      <c r="E85" s="27"/>
      <c r="F85" s="27"/>
    </row>
    <row r="86" spans="2:6" ht="23.25">
      <c r="B86" s="9"/>
      <c r="C86" s="26"/>
      <c r="D86" s="26"/>
      <c r="E86" s="27"/>
      <c r="F86" s="27"/>
    </row>
    <row r="87" spans="2:6" ht="23.25">
      <c r="B87" s="9"/>
      <c r="C87" s="26"/>
      <c r="D87" s="26"/>
      <c r="E87" s="27"/>
      <c r="F87" s="27"/>
    </row>
    <row r="88" spans="2:6" ht="23.25">
      <c r="B88" s="9"/>
      <c r="C88" s="26"/>
      <c r="D88" s="26"/>
      <c r="E88" s="27"/>
      <c r="F88" s="27"/>
    </row>
    <row r="89" spans="2:6" ht="23.25">
      <c r="B89" s="9"/>
      <c r="C89" s="26"/>
      <c r="D89" s="26"/>
      <c r="E89" s="27"/>
      <c r="F89" s="27"/>
    </row>
    <row r="90" spans="2:6" ht="23.25">
      <c r="B90" s="9"/>
      <c r="C90" s="26"/>
      <c r="D90" s="26"/>
      <c r="E90" s="27"/>
      <c r="F90" s="27"/>
    </row>
    <row r="91" spans="2:6" ht="23.25">
      <c r="B91" s="9"/>
      <c r="C91" s="26"/>
      <c r="D91" s="26"/>
      <c r="E91" s="27"/>
      <c r="F91" s="27"/>
    </row>
    <row r="92" spans="2:6" ht="23.25">
      <c r="B92" s="9"/>
      <c r="C92" s="26"/>
      <c r="D92" s="26"/>
      <c r="E92" s="27"/>
      <c r="F92" s="27"/>
    </row>
    <row r="93" spans="2:6" ht="23.25">
      <c r="B93" s="9"/>
      <c r="C93" s="26"/>
      <c r="D93" s="26"/>
      <c r="E93" s="27"/>
      <c r="F93" s="27"/>
    </row>
    <row r="94" spans="2:6" ht="23.25">
      <c r="B94" s="9"/>
      <c r="C94" s="26"/>
      <c r="D94" s="26"/>
      <c r="E94" s="27"/>
      <c r="F94" s="27"/>
    </row>
    <row r="95" spans="2:6" ht="23.25">
      <c r="B95" s="9"/>
      <c r="C95" s="26"/>
      <c r="D95" s="26"/>
      <c r="E95" s="27"/>
      <c r="F95" s="27"/>
    </row>
    <row r="96" spans="2:6" ht="23.25">
      <c r="B96" s="9"/>
      <c r="C96" s="26"/>
      <c r="D96" s="26"/>
      <c r="E96" s="27"/>
      <c r="F96" s="27"/>
    </row>
    <row r="97" spans="2:6" ht="23.25">
      <c r="B97" s="9"/>
      <c r="C97" s="26"/>
      <c r="D97" s="26"/>
      <c r="E97" s="27"/>
      <c r="F97" s="27"/>
    </row>
    <row r="98" spans="2:6" ht="23.25">
      <c r="B98" s="9"/>
      <c r="C98" s="26"/>
      <c r="D98" s="26"/>
      <c r="E98" s="27"/>
      <c r="F98" s="27"/>
    </row>
    <row r="99" spans="2:6" ht="23.25">
      <c r="B99" s="9"/>
      <c r="C99" s="26"/>
      <c r="D99" s="26"/>
      <c r="E99" s="27"/>
      <c r="F99" s="27"/>
    </row>
    <row r="100" spans="2:6" ht="23.25">
      <c r="B100" s="9"/>
      <c r="C100" s="26"/>
      <c r="D100" s="26"/>
      <c r="E100" s="27"/>
      <c r="F100" s="27"/>
    </row>
    <row r="101" spans="2:6" ht="23.25">
      <c r="B101" s="9"/>
      <c r="C101" s="26"/>
      <c r="D101" s="26"/>
      <c r="E101" s="27"/>
      <c r="F101" s="27"/>
    </row>
    <row r="102" spans="2:6" ht="23.25">
      <c r="B102" s="9"/>
      <c r="C102" s="26"/>
      <c r="D102" s="26"/>
      <c r="E102" s="27"/>
      <c r="F102" s="27"/>
    </row>
    <row r="103" spans="2:6" ht="23.25">
      <c r="B103" s="9"/>
      <c r="C103" s="26"/>
      <c r="D103" s="26"/>
      <c r="E103" s="27"/>
      <c r="F103" s="27"/>
    </row>
    <row r="104" spans="2:6" ht="23.25">
      <c r="B104" s="9"/>
      <c r="C104" s="26"/>
      <c r="D104" s="26"/>
      <c r="E104" s="27"/>
      <c r="F104" s="27"/>
    </row>
    <row r="105" spans="2:6" ht="23.25">
      <c r="B105" s="9"/>
      <c r="C105" s="26"/>
      <c r="D105" s="26"/>
      <c r="E105" s="27"/>
      <c r="F105" s="27"/>
    </row>
    <row r="106" spans="2:6" ht="23.25">
      <c r="B106" s="9"/>
      <c r="C106" s="26"/>
      <c r="D106" s="26"/>
      <c r="E106" s="27"/>
      <c r="F106" s="27"/>
    </row>
    <row r="107" spans="2:6" ht="23.25">
      <c r="B107" s="9"/>
      <c r="C107" s="26"/>
      <c r="D107" s="26"/>
      <c r="E107" s="27"/>
      <c r="F107" s="27"/>
    </row>
    <row r="108" spans="2:6" ht="23.25">
      <c r="B108" s="9"/>
      <c r="C108" s="26"/>
      <c r="D108" s="26"/>
      <c r="E108" s="27"/>
      <c r="F108" s="27"/>
    </row>
    <row r="109" spans="2:6" ht="23.25">
      <c r="B109" s="9"/>
      <c r="C109" s="26"/>
      <c r="D109" s="26"/>
      <c r="E109" s="27"/>
      <c r="F109" s="27"/>
    </row>
    <row r="110" spans="2:6" ht="23.25">
      <c r="B110" s="9"/>
      <c r="C110" s="26"/>
      <c r="D110" s="26"/>
      <c r="E110" s="27"/>
      <c r="F110" s="27"/>
    </row>
    <row r="111" spans="2:6" ht="23.25">
      <c r="B111" s="9"/>
      <c r="C111" s="26"/>
      <c r="D111" s="26"/>
      <c r="E111" s="27"/>
      <c r="F111" s="27"/>
    </row>
    <row r="112" spans="2:6" ht="23.25">
      <c r="B112" s="9"/>
      <c r="C112" s="26"/>
      <c r="D112" s="26"/>
      <c r="E112" s="27"/>
      <c r="F112" s="27"/>
    </row>
    <row r="113" spans="2:6" ht="23.25">
      <c r="B113" s="9"/>
      <c r="C113" s="26"/>
      <c r="D113" s="26"/>
      <c r="E113" s="27"/>
      <c r="F113" s="27"/>
    </row>
    <row r="114" spans="2:6" ht="23.25">
      <c r="B114" s="9"/>
      <c r="C114" s="26"/>
      <c r="D114" s="26"/>
      <c r="E114" s="27"/>
      <c r="F114" s="27"/>
    </row>
    <row r="115" spans="2:6" ht="23.25">
      <c r="B115" s="9"/>
      <c r="C115" s="26"/>
      <c r="D115" s="26"/>
      <c r="E115" s="27"/>
      <c r="F115" s="27"/>
    </row>
    <row r="116" spans="2:6" ht="23.25">
      <c r="B116" s="9"/>
      <c r="C116" s="26"/>
      <c r="D116" s="26"/>
      <c r="E116" s="27"/>
      <c r="F116" s="27"/>
    </row>
    <row r="117" spans="2:6" ht="23.25">
      <c r="B117" s="9"/>
      <c r="C117" s="26"/>
      <c r="D117" s="26"/>
      <c r="E117" s="27"/>
      <c r="F117" s="27"/>
    </row>
    <row r="118" spans="2:6" ht="23.25">
      <c r="B118" s="9"/>
      <c r="C118" s="26"/>
      <c r="D118" s="26"/>
      <c r="E118" s="27"/>
      <c r="F118" s="27"/>
    </row>
    <row r="119" spans="2:6" ht="23.25">
      <c r="B119" s="9"/>
      <c r="C119" s="26"/>
      <c r="D119" s="26"/>
      <c r="E119" s="27"/>
      <c r="F119" s="27"/>
    </row>
    <row r="120" spans="2:6" ht="23.25">
      <c r="B120" s="9"/>
      <c r="C120" s="26"/>
      <c r="D120" s="26"/>
      <c r="E120" s="27"/>
      <c r="F120" s="27"/>
    </row>
    <row r="121" spans="2:6" ht="23.25">
      <c r="B121" s="9"/>
      <c r="C121" s="26"/>
      <c r="D121" s="26"/>
      <c r="E121" s="27"/>
      <c r="F121" s="27"/>
    </row>
    <row r="122" spans="2:6" ht="23.25">
      <c r="B122" s="9"/>
      <c r="C122" s="26"/>
      <c r="D122" s="26"/>
      <c r="E122" s="27"/>
      <c r="F122" s="27"/>
    </row>
    <row r="123" spans="2:6" ht="23.25">
      <c r="B123" s="9"/>
      <c r="C123" s="26"/>
      <c r="D123" s="26"/>
      <c r="E123" s="27"/>
      <c r="F123" s="27"/>
    </row>
    <row r="124" spans="2:6" ht="23.25">
      <c r="B124" s="9"/>
      <c r="C124" s="26"/>
      <c r="D124" s="26"/>
      <c r="E124" s="27"/>
      <c r="F124" s="27"/>
    </row>
    <row r="125" spans="2:6" ht="23.25">
      <c r="B125" s="9"/>
      <c r="C125" s="26"/>
      <c r="D125" s="26"/>
      <c r="E125" s="27"/>
      <c r="F125" s="27"/>
    </row>
    <row r="126" spans="2:6" ht="23.25">
      <c r="B126" s="9"/>
      <c r="C126" s="26"/>
      <c r="D126" s="26"/>
      <c r="E126" s="27"/>
      <c r="F126" s="27"/>
    </row>
    <row r="127" spans="2:6" ht="23.25">
      <c r="B127" s="9"/>
      <c r="C127" s="26"/>
      <c r="D127" s="26"/>
      <c r="E127" s="27"/>
      <c r="F127" s="27"/>
    </row>
    <row r="129" spans="3:5" ht="23.25">
      <c r="C129" s="46" t="s">
        <v>2</v>
      </c>
      <c r="D129" s="46"/>
      <c r="E129" s="46"/>
    </row>
    <row r="130" spans="3:5" ht="23.25">
      <c r="C130" s="6"/>
      <c r="D130" s="6"/>
      <c r="E130" s="46"/>
    </row>
    <row r="131" spans="3:5" ht="23.25">
      <c r="C131" s="6"/>
      <c r="D131" s="6"/>
      <c r="E131" s="46"/>
    </row>
    <row r="132" spans="3:5" ht="23.25">
      <c r="C132" s="6"/>
      <c r="D132" s="6"/>
      <c r="E132" s="46"/>
    </row>
    <row r="134" spans="5:6" ht="23.25">
      <c r="E134" s="103"/>
      <c r="F134" s="103"/>
    </row>
    <row r="135" spans="5:6" ht="23.25">
      <c r="E135" s="103"/>
      <c r="F135" s="103"/>
    </row>
    <row r="136" spans="5:6" ht="23.25">
      <c r="E136" s="103"/>
      <c r="F136" s="103"/>
    </row>
    <row r="137" spans="3:6" ht="23.25">
      <c r="C137" s="13"/>
      <c r="D137" s="13"/>
      <c r="E137" s="44"/>
      <c r="F137" s="44"/>
    </row>
    <row r="138" spans="3:6" ht="23.25">
      <c r="C138" s="6"/>
      <c r="D138" s="6"/>
      <c r="E138" s="46"/>
      <c r="F138" s="46"/>
    </row>
  </sheetData>
  <sheetProtection/>
  <mergeCells count="11">
    <mergeCell ref="E5:E6"/>
    <mergeCell ref="F5:F6"/>
    <mergeCell ref="E134:F134"/>
    <mergeCell ref="E135:F135"/>
    <mergeCell ref="E136:F136"/>
    <mergeCell ref="B1:G1"/>
    <mergeCell ref="B2:G2"/>
    <mergeCell ref="G5:G6"/>
    <mergeCell ref="E82:F82"/>
    <mergeCell ref="B5:B6"/>
    <mergeCell ref="C5:D6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0">
      <selection activeCell="O25" sqref="O25"/>
    </sheetView>
  </sheetViews>
  <sheetFormatPr defaultColWidth="9.140625" defaultRowHeight="15"/>
  <cols>
    <col min="1" max="1" width="5.140625" style="0" customWidth="1"/>
    <col min="2" max="2" width="5.00390625" style="5" customWidth="1"/>
    <col min="3" max="3" width="14.421875" style="5" customWidth="1"/>
    <col min="4" max="4" width="14.140625" style="5" customWidth="1"/>
    <col min="5" max="5" width="6.00390625" style="0" customWidth="1"/>
    <col min="6" max="6" width="5.28125" style="0" customWidth="1"/>
    <col min="7" max="7" width="4.8515625" style="0" customWidth="1"/>
    <col min="8" max="8" width="5.7109375" style="0" customWidth="1"/>
    <col min="9" max="9" width="7.00390625" style="0" customWidth="1"/>
    <col min="10" max="10" width="0.9921875" style="0" customWidth="1"/>
  </cols>
  <sheetData>
    <row r="1" spans="2:11" ht="23.25">
      <c r="B1" s="90" t="s">
        <v>191</v>
      </c>
      <c r="C1" s="90"/>
      <c r="D1" s="90"/>
      <c r="E1" s="90"/>
      <c r="F1" s="90"/>
      <c r="G1" s="90"/>
      <c r="H1" s="90"/>
      <c r="I1" s="90"/>
      <c r="J1" s="90"/>
      <c r="K1" s="90"/>
    </row>
    <row r="2" spans="2:11" ht="23.25">
      <c r="B2" s="90" t="s">
        <v>20</v>
      </c>
      <c r="C2" s="90"/>
      <c r="D2" s="90"/>
      <c r="E2" s="90"/>
      <c r="F2" s="90"/>
      <c r="G2" s="90"/>
      <c r="H2" s="90"/>
      <c r="I2" s="90"/>
      <c r="J2" s="90"/>
      <c r="K2" s="90"/>
    </row>
    <row r="3" spans="2:11" ht="23.25"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2:11" ht="23.25">
      <c r="B4" s="104" t="s">
        <v>21</v>
      </c>
      <c r="C4" s="104"/>
      <c r="D4" s="104"/>
      <c r="E4" s="104"/>
      <c r="F4" s="104"/>
      <c r="G4" s="104"/>
      <c r="H4" s="104"/>
      <c r="I4" s="104"/>
      <c r="J4" s="104"/>
      <c r="K4" s="78"/>
    </row>
    <row r="5" spans="2:4" ht="23.25">
      <c r="B5" s="78"/>
      <c r="C5" s="78"/>
      <c r="D5" s="78"/>
    </row>
    <row r="6" spans="2:4" ht="13.5" customHeight="1">
      <c r="B6" s="6"/>
      <c r="C6" s="6"/>
      <c r="D6" s="6"/>
    </row>
    <row r="7" spans="2:11" ht="18.75" customHeight="1">
      <c r="B7" s="97" t="s">
        <v>0</v>
      </c>
      <c r="C7" s="83" t="s">
        <v>1</v>
      </c>
      <c r="D7" s="84"/>
      <c r="E7" s="105" t="s">
        <v>3</v>
      </c>
      <c r="F7" s="106"/>
      <c r="G7" s="106"/>
      <c r="H7" s="106"/>
      <c r="I7" s="107"/>
      <c r="J7" s="18"/>
      <c r="K7" s="108" t="s">
        <v>2</v>
      </c>
    </row>
    <row r="8" spans="2:11" ht="42.75" customHeight="1">
      <c r="B8" s="97"/>
      <c r="C8" s="85"/>
      <c r="D8" s="86"/>
      <c r="E8" s="21"/>
      <c r="F8" s="105" t="s">
        <v>4</v>
      </c>
      <c r="G8" s="106"/>
      <c r="H8" s="106"/>
      <c r="I8" s="107"/>
      <c r="J8" s="19"/>
      <c r="K8" s="109"/>
    </row>
    <row r="9" spans="2:11" ht="101.25" customHeight="1">
      <c r="B9" s="97"/>
      <c r="C9" s="87"/>
      <c r="D9" s="88"/>
      <c r="E9" s="25" t="s">
        <v>179</v>
      </c>
      <c r="F9" s="25" t="s">
        <v>180</v>
      </c>
      <c r="G9" s="25" t="s">
        <v>183</v>
      </c>
      <c r="H9" s="25" t="s">
        <v>181</v>
      </c>
      <c r="I9" s="25" t="s">
        <v>182</v>
      </c>
      <c r="J9" s="79"/>
      <c r="K9" s="110"/>
    </row>
    <row r="10" spans="2:11" ht="23.25">
      <c r="B10" s="30">
        <v>1</v>
      </c>
      <c r="C10" s="52" t="s">
        <v>69</v>
      </c>
      <c r="D10" s="53" t="s">
        <v>70</v>
      </c>
      <c r="E10" s="43">
        <v>21</v>
      </c>
      <c r="F10" s="31"/>
      <c r="G10" s="43"/>
      <c r="H10" s="43">
        <v>21</v>
      </c>
      <c r="I10" s="31"/>
      <c r="J10" s="74">
        <f>F10+G10+H10+I10</f>
        <v>21</v>
      </c>
      <c r="K10" s="10" t="str">
        <f>IF(J10&gt;=15,"ผ่าน",IF(J10&gt;=0,"ไม่ผ่าน",))</f>
        <v>ผ่าน</v>
      </c>
    </row>
    <row r="11" spans="2:11" ht="23.25">
      <c r="B11" s="41">
        <v>2</v>
      </c>
      <c r="C11" s="54" t="s">
        <v>71</v>
      </c>
      <c r="D11" s="55" t="s">
        <v>36</v>
      </c>
      <c r="E11" s="43">
        <v>24</v>
      </c>
      <c r="F11" s="31"/>
      <c r="G11" s="31"/>
      <c r="H11" s="43">
        <v>24</v>
      </c>
      <c r="I11" s="31"/>
      <c r="J11" s="74">
        <f>F11+G11+H11+I11</f>
        <v>24</v>
      </c>
      <c r="K11" s="10" t="str">
        <f aca="true" t="shared" si="0" ref="K11:K74">IF(J11&gt;=15,"ผ่าน",IF(J11&gt;=0,"ไม่ผ่าน",))</f>
        <v>ผ่าน</v>
      </c>
    </row>
    <row r="12" spans="2:11" ht="23.25">
      <c r="B12" s="30">
        <v>3</v>
      </c>
      <c r="C12" s="54" t="s">
        <v>72</v>
      </c>
      <c r="D12" s="55" t="s">
        <v>27</v>
      </c>
      <c r="E12" s="43">
        <v>22</v>
      </c>
      <c r="F12" s="31"/>
      <c r="G12" s="31"/>
      <c r="H12" s="43">
        <v>22</v>
      </c>
      <c r="I12" s="31"/>
      <c r="J12" s="31">
        <f aca="true" t="shared" si="1" ref="J12:J36">F12+G12+H12+I12</f>
        <v>22</v>
      </c>
      <c r="K12" s="10" t="str">
        <f t="shared" si="0"/>
        <v>ผ่าน</v>
      </c>
    </row>
    <row r="13" spans="2:11" ht="23.25">
      <c r="B13" s="41">
        <v>4</v>
      </c>
      <c r="C13" s="54" t="s">
        <v>73</v>
      </c>
      <c r="D13" s="55" t="s">
        <v>74</v>
      </c>
      <c r="E13" s="43">
        <v>21</v>
      </c>
      <c r="F13" s="31"/>
      <c r="G13" s="31"/>
      <c r="H13" s="43">
        <v>21</v>
      </c>
      <c r="I13" s="31"/>
      <c r="J13" s="31">
        <f t="shared" si="1"/>
        <v>21</v>
      </c>
      <c r="K13" s="10" t="str">
        <f t="shared" si="0"/>
        <v>ผ่าน</v>
      </c>
    </row>
    <row r="14" spans="2:11" ht="23.25">
      <c r="B14" s="30">
        <v>5</v>
      </c>
      <c r="C14" s="56" t="s">
        <v>57</v>
      </c>
      <c r="D14" s="55" t="s">
        <v>31</v>
      </c>
      <c r="E14" s="43">
        <v>22</v>
      </c>
      <c r="F14" s="31"/>
      <c r="G14" s="31"/>
      <c r="H14" s="43">
        <v>22</v>
      </c>
      <c r="I14" s="31"/>
      <c r="J14" s="31">
        <f t="shared" si="1"/>
        <v>22</v>
      </c>
      <c r="K14" s="10" t="str">
        <f t="shared" si="0"/>
        <v>ผ่าน</v>
      </c>
    </row>
    <row r="15" spans="2:11" ht="23.25">
      <c r="B15" s="41">
        <v>6</v>
      </c>
      <c r="C15" s="56" t="s">
        <v>75</v>
      </c>
      <c r="D15" s="55" t="s">
        <v>42</v>
      </c>
      <c r="E15" s="43"/>
      <c r="F15" s="31"/>
      <c r="G15" s="31"/>
      <c r="H15" s="43"/>
      <c r="I15" s="31"/>
      <c r="J15" s="31">
        <f t="shared" si="1"/>
        <v>0</v>
      </c>
      <c r="K15" s="10" t="str">
        <f t="shared" si="0"/>
        <v>ไม่ผ่าน</v>
      </c>
    </row>
    <row r="16" spans="2:11" ht="23.25">
      <c r="B16" s="30">
        <v>7</v>
      </c>
      <c r="C16" s="56" t="s">
        <v>76</v>
      </c>
      <c r="D16" s="55" t="s">
        <v>44</v>
      </c>
      <c r="E16" s="43"/>
      <c r="F16" s="31"/>
      <c r="G16" s="31"/>
      <c r="H16" s="43"/>
      <c r="I16" s="31"/>
      <c r="J16" s="31">
        <f t="shared" si="1"/>
        <v>0</v>
      </c>
      <c r="K16" s="10" t="str">
        <f t="shared" si="0"/>
        <v>ไม่ผ่าน</v>
      </c>
    </row>
    <row r="17" spans="2:11" ht="23.25">
      <c r="B17" s="41">
        <v>8</v>
      </c>
      <c r="C17" s="56" t="s">
        <v>77</v>
      </c>
      <c r="D17" s="55" t="s">
        <v>29</v>
      </c>
      <c r="E17" s="43"/>
      <c r="F17" s="31"/>
      <c r="G17" s="31"/>
      <c r="H17" s="43"/>
      <c r="I17" s="31"/>
      <c r="J17" s="31">
        <f t="shared" si="1"/>
        <v>0</v>
      </c>
      <c r="K17" s="10" t="str">
        <f t="shared" si="0"/>
        <v>ไม่ผ่าน</v>
      </c>
    </row>
    <row r="18" spans="2:11" ht="23.25">
      <c r="B18" s="30">
        <v>9</v>
      </c>
      <c r="C18" s="56" t="s">
        <v>78</v>
      </c>
      <c r="D18" s="55" t="s">
        <v>79</v>
      </c>
      <c r="E18" s="43"/>
      <c r="F18" s="31"/>
      <c r="G18" s="31"/>
      <c r="H18" s="43"/>
      <c r="I18" s="31"/>
      <c r="J18" s="31">
        <f t="shared" si="1"/>
        <v>0</v>
      </c>
      <c r="K18" s="10" t="str">
        <f t="shared" si="0"/>
        <v>ไม่ผ่าน</v>
      </c>
    </row>
    <row r="19" spans="2:11" ht="23.25">
      <c r="B19" s="41">
        <v>10</v>
      </c>
      <c r="C19" s="56" t="s">
        <v>80</v>
      </c>
      <c r="D19" s="55" t="s">
        <v>53</v>
      </c>
      <c r="E19" s="43"/>
      <c r="F19" s="31"/>
      <c r="G19" s="31"/>
      <c r="H19" s="43"/>
      <c r="I19" s="31"/>
      <c r="J19" s="31">
        <f t="shared" si="1"/>
        <v>0</v>
      </c>
      <c r="K19" s="10" t="str">
        <f t="shared" si="0"/>
        <v>ไม่ผ่าน</v>
      </c>
    </row>
    <row r="20" spans="2:11" ht="23.25">
      <c r="B20" s="30">
        <v>11</v>
      </c>
      <c r="C20" s="56" t="s">
        <v>81</v>
      </c>
      <c r="D20" s="55" t="s">
        <v>26</v>
      </c>
      <c r="E20" s="43"/>
      <c r="F20" s="31"/>
      <c r="G20" s="31"/>
      <c r="H20" s="43"/>
      <c r="I20" s="31"/>
      <c r="J20" s="31">
        <f t="shared" si="1"/>
        <v>0</v>
      </c>
      <c r="K20" s="10" t="str">
        <f t="shared" si="0"/>
        <v>ไม่ผ่าน</v>
      </c>
    </row>
    <row r="21" spans="2:11" ht="23.25">
      <c r="B21" s="41">
        <v>12</v>
      </c>
      <c r="C21" s="54" t="s">
        <v>82</v>
      </c>
      <c r="D21" s="55" t="s">
        <v>83</v>
      </c>
      <c r="E21" s="43"/>
      <c r="F21" s="31"/>
      <c r="G21" s="31"/>
      <c r="H21" s="43"/>
      <c r="I21" s="31"/>
      <c r="J21" s="31">
        <f t="shared" si="1"/>
        <v>0</v>
      </c>
      <c r="K21" s="10" t="str">
        <f t="shared" si="0"/>
        <v>ไม่ผ่าน</v>
      </c>
    </row>
    <row r="22" spans="2:11" ht="23.25">
      <c r="B22" s="30">
        <v>13</v>
      </c>
      <c r="C22" s="56" t="s">
        <v>84</v>
      </c>
      <c r="D22" s="55" t="s">
        <v>85</v>
      </c>
      <c r="E22" s="43"/>
      <c r="F22" s="31"/>
      <c r="G22" s="31"/>
      <c r="H22" s="43"/>
      <c r="I22" s="31"/>
      <c r="J22" s="31">
        <f t="shared" si="1"/>
        <v>0</v>
      </c>
      <c r="K22" s="10" t="str">
        <f t="shared" si="0"/>
        <v>ไม่ผ่าน</v>
      </c>
    </row>
    <row r="23" spans="2:11" ht="23.25">
      <c r="B23" s="41">
        <v>14</v>
      </c>
      <c r="C23" s="56" t="s">
        <v>86</v>
      </c>
      <c r="D23" s="55" t="s">
        <v>87</v>
      </c>
      <c r="E23" s="43"/>
      <c r="F23" s="31"/>
      <c r="G23" s="31"/>
      <c r="H23" s="43"/>
      <c r="I23" s="31"/>
      <c r="J23" s="31">
        <f t="shared" si="1"/>
        <v>0</v>
      </c>
      <c r="K23" s="10" t="str">
        <f t="shared" si="0"/>
        <v>ไม่ผ่าน</v>
      </c>
    </row>
    <row r="24" spans="2:11" ht="23.25">
      <c r="B24" s="30">
        <v>15</v>
      </c>
      <c r="C24" s="56" t="s">
        <v>88</v>
      </c>
      <c r="D24" s="55" t="s">
        <v>89</v>
      </c>
      <c r="E24" s="43"/>
      <c r="F24" s="31"/>
      <c r="G24" s="31"/>
      <c r="H24" s="43"/>
      <c r="I24" s="31"/>
      <c r="J24" s="31">
        <f t="shared" si="1"/>
        <v>0</v>
      </c>
      <c r="K24" s="10" t="str">
        <f t="shared" si="0"/>
        <v>ไม่ผ่าน</v>
      </c>
    </row>
    <row r="25" spans="2:11" ht="23.25">
      <c r="B25" s="41">
        <v>16</v>
      </c>
      <c r="C25" s="56" t="s">
        <v>90</v>
      </c>
      <c r="D25" s="55" t="s">
        <v>33</v>
      </c>
      <c r="E25" s="43"/>
      <c r="F25" s="31"/>
      <c r="G25" s="31"/>
      <c r="H25" s="43"/>
      <c r="I25" s="31"/>
      <c r="J25" s="31">
        <f t="shared" si="1"/>
        <v>0</v>
      </c>
      <c r="K25" s="10" t="str">
        <f t="shared" si="0"/>
        <v>ไม่ผ่าน</v>
      </c>
    </row>
    <row r="26" spans="2:11" ht="23.25">
      <c r="B26" s="30">
        <v>17</v>
      </c>
      <c r="C26" s="57" t="s">
        <v>72</v>
      </c>
      <c r="D26" s="58" t="s">
        <v>91</v>
      </c>
      <c r="E26" s="43"/>
      <c r="F26" s="31"/>
      <c r="G26" s="31"/>
      <c r="H26" s="43"/>
      <c r="I26" s="31"/>
      <c r="J26" s="31">
        <f t="shared" si="1"/>
        <v>0</v>
      </c>
      <c r="K26" s="10" t="str">
        <f t="shared" si="0"/>
        <v>ไม่ผ่าน</v>
      </c>
    </row>
    <row r="27" spans="2:11" ht="23.25">
      <c r="B27" s="41">
        <v>18</v>
      </c>
      <c r="C27" s="56" t="s">
        <v>92</v>
      </c>
      <c r="D27" s="59" t="s">
        <v>51</v>
      </c>
      <c r="E27" s="43"/>
      <c r="F27" s="31"/>
      <c r="G27" s="31"/>
      <c r="H27" s="43"/>
      <c r="I27" s="31"/>
      <c r="J27" s="31">
        <f t="shared" si="1"/>
        <v>0</v>
      </c>
      <c r="K27" s="10" t="str">
        <f t="shared" si="0"/>
        <v>ไม่ผ่าน</v>
      </c>
    </row>
    <row r="28" spans="2:11" ht="23.25">
      <c r="B28" s="30">
        <v>19</v>
      </c>
      <c r="C28" s="56" t="s">
        <v>93</v>
      </c>
      <c r="D28" s="59" t="s">
        <v>70</v>
      </c>
      <c r="E28" s="43"/>
      <c r="F28" s="31"/>
      <c r="G28" s="31"/>
      <c r="H28" s="43"/>
      <c r="I28" s="31"/>
      <c r="J28" s="31">
        <f t="shared" si="1"/>
        <v>0</v>
      </c>
      <c r="K28" s="10" t="str">
        <f t="shared" si="0"/>
        <v>ไม่ผ่าน</v>
      </c>
    </row>
    <row r="29" spans="2:11" ht="23.25">
      <c r="B29" s="41">
        <v>20</v>
      </c>
      <c r="C29" s="60" t="s">
        <v>81</v>
      </c>
      <c r="D29" s="61" t="s">
        <v>94</v>
      </c>
      <c r="E29" s="43"/>
      <c r="F29" s="31"/>
      <c r="G29" s="31"/>
      <c r="H29" s="43"/>
      <c r="I29" s="31"/>
      <c r="J29" s="31">
        <f t="shared" si="1"/>
        <v>0</v>
      </c>
      <c r="K29" s="10" t="str">
        <f t="shared" si="0"/>
        <v>ไม่ผ่าน</v>
      </c>
    </row>
    <row r="30" spans="2:11" ht="23.25">
      <c r="B30" s="30">
        <v>21</v>
      </c>
      <c r="C30" s="62" t="s">
        <v>95</v>
      </c>
      <c r="D30" s="63" t="s">
        <v>96</v>
      </c>
      <c r="E30" s="43"/>
      <c r="F30" s="31"/>
      <c r="G30" s="31"/>
      <c r="H30" s="43"/>
      <c r="I30" s="31"/>
      <c r="J30" s="31">
        <f t="shared" si="1"/>
        <v>0</v>
      </c>
      <c r="K30" s="10" t="str">
        <f t="shared" si="0"/>
        <v>ไม่ผ่าน</v>
      </c>
    </row>
    <row r="31" spans="2:11" ht="23.25">
      <c r="B31" s="41">
        <v>22</v>
      </c>
      <c r="C31" s="56" t="s">
        <v>97</v>
      </c>
      <c r="D31" s="59" t="s">
        <v>98</v>
      </c>
      <c r="E31" s="43"/>
      <c r="F31" s="31"/>
      <c r="G31" s="31"/>
      <c r="H31" s="43"/>
      <c r="I31" s="31"/>
      <c r="J31" s="31">
        <f t="shared" si="1"/>
        <v>0</v>
      </c>
      <c r="K31" s="10" t="str">
        <f t="shared" si="0"/>
        <v>ไม่ผ่าน</v>
      </c>
    </row>
    <row r="32" spans="2:11" ht="23.25">
      <c r="B32" s="30">
        <v>23</v>
      </c>
      <c r="C32" s="56" t="s">
        <v>99</v>
      </c>
      <c r="D32" s="59" t="s">
        <v>100</v>
      </c>
      <c r="E32" s="43"/>
      <c r="F32" s="31"/>
      <c r="G32" s="31"/>
      <c r="H32" s="43"/>
      <c r="I32" s="31"/>
      <c r="J32" s="31">
        <f t="shared" si="1"/>
        <v>0</v>
      </c>
      <c r="K32" s="10" t="str">
        <f t="shared" si="0"/>
        <v>ไม่ผ่าน</v>
      </c>
    </row>
    <row r="33" spans="2:11" ht="23.25">
      <c r="B33" s="41">
        <v>24</v>
      </c>
      <c r="C33" s="56" t="s">
        <v>81</v>
      </c>
      <c r="D33" s="59" t="s">
        <v>101</v>
      </c>
      <c r="E33" s="43"/>
      <c r="F33" s="31"/>
      <c r="G33" s="31"/>
      <c r="H33" s="43"/>
      <c r="I33" s="31"/>
      <c r="J33" s="31">
        <f t="shared" si="1"/>
        <v>0</v>
      </c>
      <c r="K33" s="10" t="str">
        <f t="shared" si="0"/>
        <v>ไม่ผ่าน</v>
      </c>
    </row>
    <row r="34" spans="2:11" ht="23.25">
      <c r="B34" s="30">
        <v>25</v>
      </c>
      <c r="C34" s="56" t="s">
        <v>102</v>
      </c>
      <c r="D34" s="59" t="s">
        <v>103</v>
      </c>
      <c r="E34" s="43"/>
      <c r="F34" s="31"/>
      <c r="G34" s="31"/>
      <c r="H34" s="43"/>
      <c r="I34" s="31"/>
      <c r="J34" s="31">
        <f t="shared" si="1"/>
        <v>0</v>
      </c>
      <c r="K34" s="10" t="str">
        <f t="shared" si="0"/>
        <v>ไม่ผ่าน</v>
      </c>
    </row>
    <row r="35" spans="2:11" ht="23.25">
      <c r="B35" s="41">
        <v>26</v>
      </c>
      <c r="C35" s="56" t="s">
        <v>104</v>
      </c>
      <c r="D35" s="55" t="s">
        <v>32</v>
      </c>
      <c r="E35" s="43"/>
      <c r="F35" s="31"/>
      <c r="G35" s="31"/>
      <c r="H35" s="43"/>
      <c r="I35" s="31"/>
      <c r="J35" s="31">
        <f t="shared" si="1"/>
        <v>0</v>
      </c>
      <c r="K35" s="10" t="str">
        <f t="shared" si="0"/>
        <v>ไม่ผ่าน</v>
      </c>
    </row>
    <row r="36" spans="2:11" ht="23.25">
      <c r="B36" s="30">
        <v>27</v>
      </c>
      <c r="C36" s="56" t="s">
        <v>52</v>
      </c>
      <c r="D36" s="64" t="s">
        <v>32</v>
      </c>
      <c r="E36" s="43"/>
      <c r="F36" s="31"/>
      <c r="G36" s="31"/>
      <c r="H36" s="43"/>
      <c r="I36" s="31"/>
      <c r="J36" s="31">
        <f t="shared" si="1"/>
        <v>0</v>
      </c>
      <c r="K36" s="10" t="str">
        <f t="shared" si="0"/>
        <v>ไม่ผ่าน</v>
      </c>
    </row>
    <row r="37" spans="2:11" ht="23.25">
      <c r="B37" s="41">
        <v>28</v>
      </c>
      <c r="C37" s="56" t="s">
        <v>105</v>
      </c>
      <c r="D37" s="55" t="s">
        <v>32</v>
      </c>
      <c r="E37" s="43"/>
      <c r="F37" s="31"/>
      <c r="G37" s="31"/>
      <c r="H37" s="43"/>
      <c r="I37" s="31"/>
      <c r="J37" s="31">
        <f>F37+G37+H37+I37</f>
        <v>0</v>
      </c>
      <c r="K37" s="10" t="str">
        <f t="shared" si="0"/>
        <v>ไม่ผ่าน</v>
      </c>
    </row>
    <row r="38" spans="2:11" ht="23.25">
      <c r="B38" s="30">
        <v>29</v>
      </c>
      <c r="C38" s="56" t="s">
        <v>106</v>
      </c>
      <c r="D38" s="65" t="s">
        <v>107</v>
      </c>
      <c r="E38" s="43"/>
      <c r="F38" s="31"/>
      <c r="G38" s="31"/>
      <c r="H38" s="43"/>
      <c r="I38" s="31"/>
      <c r="J38" s="31">
        <f>F38+G38+H38+I38</f>
        <v>0</v>
      </c>
      <c r="K38" s="10" t="str">
        <f t="shared" si="0"/>
        <v>ไม่ผ่าน</v>
      </c>
    </row>
    <row r="39" spans="2:11" ht="23.25">
      <c r="B39" s="41">
        <v>30</v>
      </c>
      <c r="C39" s="56" t="s">
        <v>108</v>
      </c>
      <c r="D39" s="55" t="s">
        <v>43</v>
      </c>
      <c r="E39" s="43"/>
      <c r="F39" s="31"/>
      <c r="G39" s="31"/>
      <c r="H39" s="43"/>
      <c r="I39" s="31"/>
      <c r="J39" s="31">
        <f>F39+G39+H39+I39</f>
        <v>0</v>
      </c>
      <c r="K39" s="10" t="str">
        <f t="shared" si="0"/>
        <v>ไม่ผ่าน</v>
      </c>
    </row>
    <row r="40" spans="2:11" ht="23.25">
      <c r="B40" s="30">
        <v>31</v>
      </c>
      <c r="C40" s="56" t="s">
        <v>109</v>
      </c>
      <c r="D40" s="55" t="s">
        <v>110</v>
      </c>
      <c r="E40" s="43"/>
      <c r="F40" s="31"/>
      <c r="G40" s="31"/>
      <c r="H40" s="43"/>
      <c r="I40" s="31"/>
      <c r="J40" s="31">
        <f>F40+G40+H40+I40</f>
        <v>0</v>
      </c>
      <c r="K40" s="10" t="str">
        <f t="shared" si="0"/>
        <v>ไม่ผ่าน</v>
      </c>
    </row>
    <row r="41" spans="2:11" ht="23.25">
      <c r="B41" s="41">
        <v>32</v>
      </c>
      <c r="C41" s="56" t="s">
        <v>111</v>
      </c>
      <c r="D41" s="55" t="s">
        <v>112</v>
      </c>
      <c r="E41" s="43"/>
      <c r="F41" s="31"/>
      <c r="G41" s="31"/>
      <c r="H41" s="43"/>
      <c r="I41" s="31"/>
      <c r="J41" s="31">
        <f aca="true" t="shared" si="2" ref="J41:J84">F41+G41+H41+I41</f>
        <v>0</v>
      </c>
      <c r="K41" s="10" t="str">
        <f t="shared" si="0"/>
        <v>ไม่ผ่าน</v>
      </c>
    </row>
    <row r="42" spans="2:11" ht="23.25">
      <c r="B42" s="30">
        <v>33</v>
      </c>
      <c r="C42" s="56" t="s">
        <v>113</v>
      </c>
      <c r="D42" s="55" t="s">
        <v>114</v>
      </c>
      <c r="E42" s="43"/>
      <c r="F42" s="31"/>
      <c r="G42" s="31"/>
      <c r="H42" s="43"/>
      <c r="I42" s="31"/>
      <c r="J42" s="31">
        <f t="shared" si="2"/>
        <v>0</v>
      </c>
      <c r="K42" s="10" t="str">
        <f t="shared" si="0"/>
        <v>ไม่ผ่าน</v>
      </c>
    </row>
    <row r="43" spans="2:11" ht="23.25">
      <c r="B43" s="41">
        <v>34</v>
      </c>
      <c r="C43" s="56" t="s">
        <v>115</v>
      </c>
      <c r="D43" s="55" t="s">
        <v>116</v>
      </c>
      <c r="E43" s="43"/>
      <c r="F43" s="31"/>
      <c r="G43" s="31"/>
      <c r="H43" s="43"/>
      <c r="I43" s="31"/>
      <c r="J43" s="31">
        <f t="shared" si="2"/>
        <v>0</v>
      </c>
      <c r="K43" s="10" t="str">
        <f t="shared" si="0"/>
        <v>ไม่ผ่าน</v>
      </c>
    </row>
    <row r="44" spans="2:11" ht="23.25">
      <c r="B44" s="30">
        <v>35</v>
      </c>
      <c r="C44" s="56" t="s">
        <v>117</v>
      </c>
      <c r="D44" s="55" t="s">
        <v>118</v>
      </c>
      <c r="E44" s="43"/>
      <c r="F44" s="31"/>
      <c r="G44" s="31"/>
      <c r="H44" s="43"/>
      <c r="I44" s="31"/>
      <c r="J44" s="31">
        <f t="shared" si="2"/>
        <v>0</v>
      </c>
      <c r="K44" s="10" t="str">
        <f t="shared" si="0"/>
        <v>ไม่ผ่าน</v>
      </c>
    </row>
    <row r="45" spans="2:11" ht="23.25">
      <c r="B45" s="41">
        <v>36</v>
      </c>
      <c r="C45" s="56" t="s">
        <v>119</v>
      </c>
      <c r="D45" s="55" t="s">
        <v>120</v>
      </c>
      <c r="E45" s="43"/>
      <c r="F45" s="31"/>
      <c r="G45" s="31"/>
      <c r="H45" s="43"/>
      <c r="I45" s="31"/>
      <c r="J45" s="31">
        <f t="shared" si="2"/>
        <v>0</v>
      </c>
      <c r="K45" s="10" t="str">
        <f t="shared" si="0"/>
        <v>ไม่ผ่าน</v>
      </c>
    </row>
    <row r="46" spans="1:11" ht="23.25">
      <c r="A46" s="40"/>
      <c r="B46" s="30">
        <v>37</v>
      </c>
      <c r="C46" s="66" t="s">
        <v>121</v>
      </c>
      <c r="D46" s="59" t="s">
        <v>122</v>
      </c>
      <c r="E46" s="43"/>
      <c r="F46" s="31"/>
      <c r="G46" s="31"/>
      <c r="H46" s="43"/>
      <c r="I46" s="31"/>
      <c r="J46" s="31">
        <f t="shared" si="2"/>
        <v>0</v>
      </c>
      <c r="K46" s="10" t="str">
        <f t="shared" si="0"/>
        <v>ไม่ผ่าน</v>
      </c>
    </row>
    <row r="47" spans="1:11" ht="23.25">
      <c r="A47" t="s">
        <v>28</v>
      </c>
      <c r="B47" s="41">
        <v>38</v>
      </c>
      <c r="C47" s="54" t="s">
        <v>123</v>
      </c>
      <c r="D47" s="55" t="s">
        <v>36</v>
      </c>
      <c r="E47" s="43"/>
      <c r="F47" s="31"/>
      <c r="G47" s="31"/>
      <c r="H47" s="43"/>
      <c r="I47" s="31"/>
      <c r="J47" s="31">
        <f t="shared" si="2"/>
        <v>0</v>
      </c>
      <c r="K47" s="10" t="str">
        <f t="shared" si="0"/>
        <v>ไม่ผ่าน</v>
      </c>
    </row>
    <row r="48" spans="2:11" ht="23.25">
      <c r="B48" s="30">
        <v>39</v>
      </c>
      <c r="C48" s="56" t="s">
        <v>124</v>
      </c>
      <c r="D48" s="55" t="s">
        <v>125</v>
      </c>
      <c r="E48" s="43"/>
      <c r="F48" s="31"/>
      <c r="G48" s="31"/>
      <c r="H48" s="43"/>
      <c r="I48" s="31"/>
      <c r="J48" s="31">
        <f t="shared" si="2"/>
        <v>0</v>
      </c>
      <c r="K48" s="10" t="str">
        <f t="shared" si="0"/>
        <v>ไม่ผ่าน</v>
      </c>
    </row>
    <row r="49" spans="2:11" ht="23.25">
      <c r="B49" s="41">
        <v>40</v>
      </c>
      <c r="C49" s="56" t="s">
        <v>126</v>
      </c>
      <c r="D49" s="55" t="s">
        <v>54</v>
      </c>
      <c r="E49" s="43"/>
      <c r="F49" s="31"/>
      <c r="G49" s="31"/>
      <c r="H49" s="43"/>
      <c r="I49" s="31"/>
      <c r="J49" s="31">
        <f t="shared" si="2"/>
        <v>0</v>
      </c>
      <c r="K49" s="10" t="str">
        <f t="shared" si="0"/>
        <v>ไม่ผ่าน</v>
      </c>
    </row>
    <row r="50" spans="2:11" ht="23.25">
      <c r="B50" s="30">
        <v>41</v>
      </c>
      <c r="C50" s="56" t="s">
        <v>127</v>
      </c>
      <c r="D50" s="55" t="s">
        <v>128</v>
      </c>
      <c r="E50" s="43"/>
      <c r="F50" s="31"/>
      <c r="G50" s="31"/>
      <c r="H50" s="43"/>
      <c r="I50" s="31"/>
      <c r="J50" s="31">
        <f t="shared" si="2"/>
        <v>0</v>
      </c>
      <c r="K50" s="10" t="str">
        <f t="shared" si="0"/>
        <v>ไม่ผ่าน</v>
      </c>
    </row>
    <row r="51" spans="2:11" ht="23.25">
      <c r="B51" s="41">
        <v>42</v>
      </c>
      <c r="C51" s="56" t="s">
        <v>129</v>
      </c>
      <c r="D51" s="55" t="s">
        <v>41</v>
      </c>
      <c r="E51" s="43"/>
      <c r="F51" s="31"/>
      <c r="G51" s="31"/>
      <c r="H51" s="43"/>
      <c r="I51" s="31"/>
      <c r="J51" s="31">
        <f t="shared" si="2"/>
        <v>0</v>
      </c>
      <c r="K51" s="10" t="str">
        <f t="shared" si="0"/>
        <v>ไม่ผ่าน</v>
      </c>
    </row>
    <row r="52" spans="2:11" ht="23.25">
      <c r="B52" s="30">
        <v>43</v>
      </c>
      <c r="C52" s="56" t="s">
        <v>130</v>
      </c>
      <c r="D52" s="55" t="s">
        <v>55</v>
      </c>
      <c r="E52" s="43"/>
      <c r="F52" s="31"/>
      <c r="G52" s="31"/>
      <c r="H52" s="43"/>
      <c r="I52" s="31"/>
      <c r="J52" s="31">
        <f t="shared" si="2"/>
        <v>0</v>
      </c>
      <c r="K52" s="10" t="str">
        <f t="shared" si="0"/>
        <v>ไม่ผ่าน</v>
      </c>
    </row>
    <row r="53" spans="2:11" ht="23.25">
      <c r="B53" s="41">
        <v>44</v>
      </c>
      <c r="C53" s="67" t="s">
        <v>131</v>
      </c>
      <c r="D53" s="59" t="s">
        <v>33</v>
      </c>
      <c r="E53" s="43"/>
      <c r="F53" s="31"/>
      <c r="G53" s="31"/>
      <c r="H53" s="43"/>
      <c r="I53" s="31"/>
      <c r="J53" s="31">
        <f t="shared" si="2"/>
        <v>0</v>
      </c>
      <c r="K53" s="10" t="str">
        <f t="shared" si="0"/>
        <v>ไม่ผ่าน</v>
      </c>
    </row>
    <row r="54" spans="2:11" ht="23.25">
      <c r="B54" s="30">
        <v>45</v>
      </c>
      <c r="C54" s="67" t="s">
        <v>129</v>
      </c>
      <c r="D54" s="59" t="s">
        <v>38</v>
      </c>
      <c r="E54" s="43"/>
      <c r="F54" s="31"/>
      <c r="G54" s="31"/>
      <c r="H54" s="43"/>
      <c r="I54" s="81"/>
      <c r="J54" s="81">
        <f t="shared" si="2"/>
        <v>0</v>
      </c>
      <c r="K54" s="10" t="str">
        <f t="shared" si="0"/>
        <v>ไม่ผ่าน</v>
      </c>
    </row>
    <row r="55" spans="2:11" ht="23.25">
      <c r="B55" s="41">
        <v>46</v>
      </c>
      <c r="C55" s="56" t="s">
        <v>132</v>
      </c>
      <c r="D55" s="55" t="s">
        <v>41</v>
      </c>
      <c r="E55" s="43"/>
      <c r="F55" s="31"/>
      <c r="G55" s="31"/>
      <c r="H55" s="43"/>
      <c r="I55" s="81"/>
      <c r="J55" s="81">
        <f t="shared" si="2"/>
        <v>0</v>
      </c>
      <c r="K55" s="10" t="str">
        <f t="shared" si="0"/>
        <v>ไม่ผ่าน</v>
      </c>
    </row>
    <row r="56" spans="2:11" ht="23.25">
      <c r="B56" s="30">
        <v>47</v>
      </c>
      <c r="C56" s="56" t="s">
        <v>133</v>
      </c>
      <c r="D56" s="55" t="s">
        <v>134</v>
      </c>
      <c r="E56" s="43"/>
      <c r="F56" s="31"/>
      <c r="G56" s="31"/>
      <c r="H56" s="43"/>
      <c r="I56" s="81"/>
      <c r="J56" s="81">
        <f t="shared" si="2"/>
        <v>0</v>
      </c>
      <c r="K56" s="10" t="str">
        <f t="shared" si="0"/>
        <v>ไม่ผ่าน</v>
      </c>
    </row>
    <row r="57" spans="2:11" ht="23.25">
      <c r="B57" s="41">
        <v>48</v>
      </c>
      <c r="C57" s="68" t="s">
        <v>135</v>
      </c>
      <c r="D57" s="69" t="s">
        <v>34</v>
      </c>
      <c r="E57" s="43"/>
      <c r="F57" s="31"/>
      <c r="G57" s="31"/>
      <c r="H57" s="43"/>
      <c r="I57" s="81"/>
      <c r="J57" s="81">
        <f t="shared" si="2"/>
        <v>0</v>
      </c>
      <c r="K57" s="10" t="str">
        <f t="shared" si="0"/>
        <v>ไม่ผ่าน</v>
      </c>
    </row>
    <row r="58" spans="2:11" ht="23.25">
      <c r="B58" s="30">
        <v>49</v>
      </c>
      <c r="C58" s="56" t="s">
        <v>136</v>
      </c>
      <c r="D58" s="55" t="s">
        <v>56</v>
      </c>
      <c r="E58" s="43"/>
      <c r="F58" s="31"/>
      <c r="G58" s="31"/>
      <c r="H58" s="43"/>
      <c r="I58" s="81"/>
      <c r="J58" s="81">
        <f t="shared" si="2"/>
        <v>0</v>
      </c>
      <c r="K58" s="10" t="str">
        <f t="shared" si="0"/>
        <v>ไม่ผ่าน</v>
      </c>
    </row>
    <row r="59" spans="2:11" ht="23.25">
      <c r="B59" s="41">
        <v>50</v>
      </c>
      <c r="C59" s="56" t="s">
        <v>137</v>
      </c>
      <c r="D59" s="55" t="s">
        <v>138</v>
      </c>
      <c r="E59" s="43"/>
      <c r="F59" s="31"/>
      <c r="G59" s="31"/>
      <c r="H59" s="43"/>
      <c r="I59" s="81"/>
      <c r="J59" s="81">
        <f t="shared" si="2"/>
        <v>0</v>
      </c>
      <c r="K59" s="10" t="str">
        <f t="shared" si="0"/>
        <v>ไม่ผ่าน</v>
      </c>
    </row>
    <row r="60" spans="2:11" ht="23.25">
      <c r="B60" s="30">
        <v>51</v>
      </c>
      <c r="C60" s="56" t="s">
        <v>139</v>
      </c>
      <c r="D60" s="55" t="s">
        <v>35</v>
      </c>
      <c r="E60" s="43"/>
      <c r="F60" s="31"/>
      <c r="G60" s="31"/>
      <c r="H60" s="43"/>
      <c r="I60" s="81"/>
      <c r="J60" s="81">
        <f t="shared" si="2"/>
        <v>0</v>
      </c>
      <c r="K60" s="10" t="str">
        <f t="shared" si="0"/>
        <v>ไม่ผ่าน</v>
      </c>
    </row>
    <row r="61" spans="2:11" ht="23.25">
      <c r="B61" s="41">
        <v>52</v>
      </c>
      <c r="C61" s="56" t="s">
        <v>140</v>
      </c>
      <c r="D61" s="55" t="s">
        <v>141</v>
      </c>
      <c r="E61" s="43"/>
      <c r="F61" s="31"/>
      <c r="G61" s="31"/>
      <c r="H61" s="43"/>
      <c r="I61" s="81"/>
      <c r="J61" s="81">
        <f t="shared" si="2"/>
        <v>0</v>
      </c>
      <c r="K61" s="10" t="str">
        <f t="shared" si="0"/>
        <v>ไม่ผ่าน</v>
      </c>
    </row>
    <row r="62" spans="2:11" ht="23.25">
      <c r="B62" s="30">
        <v>53</v>
      </c>
      <c r="C62" s="56" t="s">
        <v>142</v>
      </c>
      <c r="D62" s="55" t="s">
        <v>143</v>
      </c>
      <c r="E62" s="43"/>
      <c r="F62" s="31"/>
      <c r="G62" s="31"/>
      <c r="H62" s="43"/>
      <c r="I62" s="81"/>
      <c r="J62" s="81">
        <f t="shared" si="2"/>
        <v>0</v>
      </c>
      <c r="K62" s="10" t="str">
        <f t="shared" si="0"/>
        <v>ไม่ผ่าน</v>
      </c>
    </row>
    <row r="63" spans="2:11" ht="23.25">
      <c r="B63" s="41">
        <v>54</v>
      </c>
      <c r="C63" s="56" t="s">
        <v>144</v>
      </c>
      <c r="D63" s="55" t="s">
        <v>41</v>
      </c>
      <c r="E63" s="43"/>
      <c r="F63" s="31"/>
      <c r="G63" s="31"/>
      <c r="H63" s="43"/>
      <c r="I63" s="81"/>
      <c r="J63" s="81">
        <f t="shared" si="2"/>
        <v>0</v>
      </c>
      <c r="K63" s="10" t="str">
        <f t="shared" si="0"/>
        <v>ไม่ผ่าน</v>
      </c>
    </row>
    <row r="64" spans="2:11" ht="23.25">
      <c r="B64" s="30">
        <v>55</v>
      </c>
      <c r="C64" s="70" t="s">
        <v>145</v>
      </c>
      <c r="D64" s="71" t="s">
        <v>146</v>
      </c>
      <c r="E64" s="43"/>
      <c r="F64" s="31"/>
      <c r="G64" s="31"/>
      <c r="H64" s="43"/>
      <c r="I64" s="81"/>
      <c r="J64" s="81">
        <f t="shared" si="2"/>
        <v>0</v>
      </c>
      <c r="K64" s="10" t="str">
        <f t="shared" si="0"/>
        <v>ไม่ผ่าน</v>
      </c>
    </row>
    <row r="65" spans="2:11" ht="23.25">
      <c r="B65" s="41">
        <v>56</v>
      </c>
      <c r="C65" s="70" t="s">
        <v>147</v>
      </c>
      <c r="D65" s="71" t="s">
        <v>148</v>
      </c>
      <c r="E65" s="43"/>
      <c r="F65" s="31"/>
      <c r="G65" s="31"/>
      <c r="H65" s="43"/>
      <c r="I65" s="81"/>
      <c r="J65" s="81">
        <f t="shared" si="2"/>
        <v>0</v>
      </c>
      <c r="K65" s="10" t="str">
        <f t="shared" si="0"/>
        <v>ไม่ผ่าน</v>
      </c>
    </row>
    <row r="66" spans="2:11" ht="23.25">
      <c r="B66" s="30">
        <v>57</v>
      </c>
      <c r="C66" s="70" t="s">
        <v>149</v>
      </c>
      <c r="D66" s="71" t="s">
        <v>45</v>
      </c>
      <c r="E66" s="43"/>
      <c r="F66" s="31"/>
      <c r="G66" s="31"/>
      <c r="H66" s="43"/>
      <c r="I66" s="81"/>
      <c r="J66" s="81">
        <f t="shared" si="2"/>
        <v>0</v>
      </c>
      <c r="K66" s="10" t="str">
        <f t="shared" si="0"/>
        <v>ไม่ผ่าน</v>
      </c>
    </row>
    <row r="67" spans="2:11" ht="23.25">
      <c r="B67" s="41">
        <v>58</v>
      </c>
      <c r="C67" s="67" t="s">
        <v>150</v>
      </c>
      <c r="D67" s="59" t="s">
        <v>41</v>
      </c>
      <c r="E67" s="43"/>
      <c r="F67" s="31"/>
      <c r="G67" s="31"/>
      <c r="H67" s="43"/>
      <c r="I67" s="81"/>
      <c r="J67" s="81">
        <f t="shared" si="2"/>
        <v>0</v>
      </c>
      <c r="K67" s="10" t="str">
        <f t="shared" si="0"/>
        <v>ไม่ผ่าน</v>
      </c>
    </row>
    <row r="68" spans="2:11" ht="23.25">
      <c r="B68" s="30">
        <v>59</v>
      </c>
      <c r="C68" s="70" t="s">
        <v>151</v>
      </c>
      <c r="D68" s="71" t="s">
        <v>32</v>
      </c>
      <c r="E68" s="43"/>
      <c r="F68" s="31"/>
      <c r="G68" s="31"/>
      <c r="H68" s="43"/>
      <c r="I68" s="81"/>
      <c r="J68" s="81">
        <f t="shared" si="2"/>
        <v>0</v>
      </c>
      <c r="K68" s="10" t="str">
        <f t="shared" si="0"/>
        <v>ไม่ผ่าน</v>
      </c>
    </row>
    <row r="69" spans="2:11" ht="23.25">
      <c r="B69" s="41">
        <v>60</v>
      </c>
      <c r="C69" s="67" t="s">
        <v>152</v>
      </c>
      <c r="D69" s="59" t="s">
        <v>153</v>
      </c>
      <c r="E69" s="43"/>
      <c r="F69" s="31"/>
      <c r="G69" s="31"/>
      <c r="H69" s="43"/>
      <c r="I69" s="81"/>
      <c r="J69" s="81">
        <f t="shared" si="2"/>
        <v>0</v>
      </c>
      <c r="K69" s="10" t="str">
        <f t="shared" si="0"/>
        <v>ไม่ผ่าน</v>
      </c>
    </row>
    <row r="70" spans="2:11" ht="23.25">
      <c r="B70" s="30">
        <v>61</v>
      </c>
      <c r="C70" s="67" t="s">
        <v>154</v>
      </c>
      <c r="D70" s="59" t="s">
        <v>155</v>
      </c>
      <c r="E70" s="43"/>
      <c r="F70" s="31"/>
      <c r="G70" s="31"/>
      <c r="H70" s="43"/>
      <c r="I70" s="81"/>
      <c r="J70" s="81">
        <f t="shared" si="2"/>
        <v>0</v>
      </c>
      <c r="K70" s="10" t="str">
        <f t="shared" si="0"/>
        <v>ไม่ผ่าน</v>
      </c>
    </row>
    <row r="71" spans="2:11" ht="23.25">
      <c r="B71" s="41">
        <v>62</v>
      </c>
      <c r="C71" s="67" t="s">
        <v>156</v>
      </c>
      <c r="D71" s="59" t="s">
        <v>157</v>
      </c>
      <c r="E71" s="43"/>
      <c r="F71" s="31"/>
      <c r="G71" s="31"/>
      <c r="H71" s="43"/>
      <c r="I71" s="81"/>
      <c r="J71" s="81">
        <f t="shared" si="2"/>
        <v>0</v>
      </c>
      <c r="K71" s="10" t="str">
        <f t="shared" si="0"/>
        <v>ไม่ผ่าน</v>
      </c>
    </row>
    <row r="72" spans="2:11" ht="23.25">
      <c r="B72" s="30">
        <v>63</v>
      </c>
      <c r="C72" s="70" t="s">
        <v>158</v>
      </c>
      <c r="D72" s="71" t="s">
        <v>159</v>
      </c>
      <c r="E72" s="43"/>
      <c r="F72" s="31"/>
      <c r="G72" s="31"/>
      <c r="H72" s="43"/>
      <c r="I72" s="81"/>
      <c r="J72" s="81">
        <f t="shared" si="2"/>
        <v>0</v>
      </c>
      <c r="K72" s="10" t="str">
        <f t="shared" si="0"/>
        <v>ไม่ผ่าน</v>
      </c>
    </row>
    <row r="73" spans="2:11" ht="23.25">
      <c r="B73" s="41">
        <v>64</v>
      </c>
      <c r="C73" s="56" t="s">
        <v>160</v>
      </c>
      <c r="D73" s="55" t="s">
        <v>161</v>
      </c>
      <c r="E73" s="43"/>
      <c r="F73" s="31"/>
      <c r="G73" s="31"/>
      <c r="H73" s="43"/>
      <c r="I73" s="81"/>
      <c r="J73" s="81">
        <f t="shared" si="2"/>
        <v>0</v>
      </c>
      <c r="K73" s="10" t="str">
        <f t="shared" si="0"/>
        <v>ไม่ผ่าน</v>
      </c>
    </row>
    <row r="74" spans="2:11" ht="23.25">
      <c r="B74" s="30">
        <v>65</v>
      </c>
      <c r="C74" s="56" t="s">
        <v>162</v>
      </c>
      <c r="D74" s="55" t="s">
        <v>163</v>
      </c>
      <c r="E74" s="43"/>
      <c r="F74" s="31"/>
      <c r="G74" s="31"/>
      <c r="H74" s="43"/>
      <c r="I74" s="81"/>
      <c r="J74" s="81">
        <f t="shared" si="2"/>
        <v>0</v>
      </c>
      <c r="K74" s="10" t="str">
        <f t="shared" si="0"/>
        <v>ไม่ผ่าน</v>
      </c>
    </row>
    <row r="75" spans="2:11" ht="23.25">
      <c r="B75" s="41">
        <v>66</v>
      </c>
      <c r="C75" s="56" t="s">
        <v>164</v>
      </c>
      <c r="D75" s="55" t="s">
        <v>165</v>
      </c>
      <c r="E75" s="43"/>
      <c r="F75" s="31"/>
      <c r="G75" s="31"/>
      <c r="H75" s="43"/>
      <c r="I75" s="81"/>
      <c r="J75" s="81">
        <f t="shared" si="2"/>
        <v>0</v>
      </c>
      <c r="K75" s="10" t="str">
        <f aca="true" t="shared" si="3" ref="K75:K84">IF(J75&gt;=15,"ผ่าน",IF(J75&gt;=0,"ไม่ผ่าน",))</f>
        <v>ไม่ผ่าน</v>
      </c>
    </row>
    <row r="76" spans="2:11" ht="23.25">
      <c r="B76" s="30">
        <v>67</v>
      </c>
      <c r="C76" s="56" t="s">
        <v>39</v>
      </c>
      <c r="D76" s="55" t="s">
        <v>30</v>
      </c>
      <c r="E76" s="43"/>
      <c r="F76" s="31"/>
      <c r="G76" s="31"/>
      <c r="H76" s="43"/>
      <c r="I76" s="81"/>
      <c r="J76" s="81">
        <f t="shared" si="2"/>
        <v>0</v>
      </c>
      <c r="K76" s="10" t="str">
        <f t="shared" si="3"/>
        <v>ไม่ผ่าน</v>
      </c>
    </row>
    <row r="77" spans="2:11" ht="23.25">
      <c r="B77" s="41">
        <v>68</v>
      </c>
      <c r="C77" s="56" t="s">
        <v>166</v>
      </c>
      <c r="D77" s="55" t="s">
        <v>40</v>
      </c>
      <c r="E77" s="43"/>
      <c r="F77" s="31"/>
      <c r="G77" s="31"/>
      <c r="H77" s="43"/>
      <c r="I77" s="81"/>
      <c r="J77" s="81">
        <f t="shared" si="2"/>
        <v>0</v>
      </c>
      <c r="K77" s="10" t="str">
        <f t="shared" si="3"/>
        <v>ไม่ผ่าน</v>
      </c>
    </row>
    <row r="78" spans="2:11" ht="23.25">
      <c r="B78" s="30">
        <v>69</v>
      </c>
      <c r="C78" s="56" t="s">
        <v>58</v>
      </c>
      <c r="D78" s="55" t="s">
        <v>167</v>
      </c>
      <c r="E78" s="43"/>
      <c r="F78" s="31"/>
      <c r="G78" s="31"/>
      <c r="H78" s="43"/>
      <c r="I78" s="81"/>
      <c r="J78" s="81">
        <f t="shared" si="2"/>
        <v>0</v>
      </c>
      <c r="K78" s="10" t="str">
        <f t="shared" si="3"/>
        <v>ไม่ผ่าน</v>
      </c>
    </row>
    <row r="79" spans="2:11" ht="23.25">
      <c r="B79" s="41">
        <v>70</v>
      </c>
      <c r="C79" s="56" t="s">
        <v>168</v>
      </c>
      <c r="D79" s="55" t="s">
        <v>169</v>
      </c>
      <c r="E79" s="43"/>
      <c r="F79" s="31"/>
      <c r="G79" s="31"/>
      <c r="H79" s="43"/>
      <c r="I79" s="81"/>
      <c r="J79" s="81">
        <f t="shared" si="2"/>
        <v>0</v>
      </c>
      <c r="K79" s="10" t="str">
        <f t="shared" si="3"/>
        <v>ไม่ผ่าน</v>
      </c>
    </row>
    <row r="80" spans="2:11" ht="23.25">
      <c r="B80" s="30">
        <v>71</v>
      </c>
      <c r="C80" s="56" t="s">
        <v>170</v>
      </c>
      <c r="D80" s="55" t="s">
        <v>171</v>
      </c>
      <c r="E80" s="43"/>
      <c r="F80" s="31"/>
      <c r="G80" s="31"/>
      <c r="H80" s="43"/>
      <c r="I80" s="81"/>
      <c r="J80" s="81">
        <f t="shared" si="2"/>
        <v>0</v>
      </c>
      <c r="K80" s="10" t="str">
        <f t="shared" si="3"/>
        <v>ไม่ผ่าน</v>
      </c>
    </row>
    <row r="81" spans="2:11" ht="23.25">
      <c r="B81" s="41">
        <v>72</v>
      </c>
      <c r="C81" s="56" t="s">
        <v>172</v>
      </c>
      <c r="D81" s="55" t="s">
        <v>173</v>
      </c>
      <c r="E81" s="43"/>
      <c r="F81" s="31"/>
      <c r="G81" s="31"/>
      <c r="H81" s="43"/>
      <c r="I81" s="81"/>
      <c r="J81" s="81">
        <f t="shared" si="2"/>
        <v>0</v>
      </c>
      <c r="K81" s="10" t="str">
        <f t="shared" si="3"/>
        <v>ไม่ผ่าน</v>
      </c>
    </row>
    <row r="82" spans="2:11" ht="23.25">
      <c r="B82" s="30">
        <v>73</v>
      </c>
      <c r="C82" s="56" t="s">
        <v>46</v>
      </c>
      <c r="D82" s="55" t="s">
        <v>33</v>
      </c>
      <c r="E82" s="43"/>
      <c r="F82" s="31"/>
      <c r="G82" s="31"/>
      <c r="H82" s="43"/>
      <c r="I82" s="81"/>
      <c r="J82" s="81">
        <f t="shared" si="2"/>
        <v>0</v>
      </c>
      <c r="K82" s="10" t="str">
        <f t="shared" si="3"/>
        <v>ไม่ผ่าน</v>
      </c>
    </row>
    <row r="83" spans="2:11" ht="23.25">
      <c r="B83" s="41">
        <v>74</v>
      </c>
      <c r="C83" s="56" t="s">
        <v>59</v>
      </c>
      <c r="D83" s="55" t="s">
        <v>25</v>
      </c>
      <c r="E83" s="43"/>
      <c r="F83" s="31"/>
      <c r="G83" s="31"/>
      <c r="H83" s="43"/>
      <c r="I83" s="81"/>
      <c r="J83" s="81">
        <f t="shared" si="2"/>
        <v>0</v>
      </c>
      <c r="K83" s="10" t="str">
        <f t="shared" si="3"/>
        <v>ไม่ผ่าน</v>
      </c>
    </row>
    <row r="84" spans="2:11" ht="23.25">
      <c r="B84" s="8">
        <v>75</v>
      </c>
      <c r="C84" s="67" t="s">
        <v>174</v>
      </c>
      <c r="D84" s="72" t="s">
        <v>175</v>
      </c>
      <c r="E84" s="43"/>
      <c r="F84" s="31"/>
      <c r="G84" s="31"/>
      <c r="H84" s="43"/>
      <c r="I84" s="81"/>
      <c r="J84" s="81">
        <f t="shared" si="2"/>
        <v>0</v>
      </c>
      <c r="K84" s="10" t="str">
        <f t="shared" si="3"/>
        <v>ไม่ผ่าน</v>
      </c>
    </row>
    <row r="85" spans="2:4" ht="23.25">
      <c r="B85" s="9"/>
      <c r="C85" s="26"/>
      <c r="D85" s="26"/>
    </row>
    <row r="86" spans="2:4" ht="23.25">
      <c r="B86" s="9"/>
      <c r="C86" s="26"/>
      <c r="D86" s="26"/>
    </row>
    <row r="87" spans="2:4" ht="23.25">
      <c r="B87" s="9"/>
      <c r="C87" s="26"/>
      <c r="D87" s="26"/>
    </row>
    <row r="88" spans="2:4" ht="23.25">
      <c r="B88" s="9"/>
      <c r="C88" s="26"/>
      <c r="D88" s="26"/>
    </row>
    <row r="89" spans="2:4" ht="23.25">
      <c r="B89" s="9"/>
      <c r="C89" s="26"/>
      <c r="D89" s="26"/>
    </row>
    <row r="90" spans="2:4" ht="23.25">
      <c r="B90" s="9"/>
      <c r="C90" s="26"/>
      <c r="D90" s="26"/>
    </row>
    <row r="91" spans="2:4" ht="23.25">
      <c r="B91" s="9"/>
      <c r="C91" s="26"/>
      <c r="D91" s="26"/>
    </row>
    <row r="92" spans="2:4" ht="23.25">
      <c r="B92" s="9"/>
      <c r="C92" s="26"/>
      <c r="D92" s="26"/>
    </row>
    <row r="93" spans="2:4" ht="23.25">
      <c r="B93" s="9"/>
      <c r="C93" s="26"/>
      <c r="D93" s="26"/>
    </row>
    <row r="94" spans="2:4" ht="23.25">
      <c r="B94" s="9"/>
      <c r="C94" s="26"/>
      <c r="D94" s="26"/>
    </row>
    <row r="95" spans="2:4" ht="23.25">
      <c r="B95" s="9"/>
      <c r="C95" s="26"/>
      <c r="D95" s="26"/>
    </row>
    <row r="96" spans="2:4" ht="23.25">
      <c r="B96" s="9"/>
      <c r="C96" s="26"/>
      <c r="D96" s="26"/>
    </row>
    <row r="97" spans="2:4" ht="23.25">
      <c r="B97" s="9"/>
      <c r="C97" s="26"/>
      <c r="D97" s="26"/>
    </row>
    <row r="98" spans="2:4" ht="23.25">
      <c r="B98" s="9"/>
      <c r="C98" s="26"/>
      <c r="D98" s="26"/>
    </row>
    <row r="99" spans="2:4" ht="23.25">
      <c r="B99" s="9"/>
      <c r="C99" s="26"/>
      <c r="D99" s="26"/>
    </row>
    <row r="100" spans="2:4" ht="23.25">
      <c r="B100" s="9"/>
      <c r="C100" s="26"/>
      <c r="D100" s="26"/>
    </row>
    <row r="101" spans="2:4" ht="23.25">
      <c r="B101" s="9"/>
      <c r="C101" s="26"/>
      <c r="D101" s="26"/>
    </row>
    <row r="102" spans="2:4" ht="23.25">
      <c r="B102" s="9"/>
      <c r="C102" s="26"/>
      <c r="D102" s="26"/>
    </row>
    <row r="103" spans="2:4" ht="23.25">
      <c r="B103" s="9"/>
      <c r="C103" s="26"/>
      <c r="D103" s="26"/>
    </row>
    <row r="104" spans="2:4" ht="23.25">
      <c r="B104" s="9"/>
      <c r="C104" s="26"/>
      <c r="D104" s="26"/>
    </row>
    <row r="105" spans="2:4" ht="23.25">
      <c r="B105" s="9"/>
      <c r="C105" s="26"/>
      <c r="D105" s="26"/>
    </row>
    <row r="106" spans="2:4" ht="23.25">
      <c r="B106" s="9"/>
      <c r="C106" s="26"/>
      <c r="D106" s="26"/>
    </row>
    <row r="107" spans="2:4" ht="23.25">
      <c r="B107" s="9"/>
      <c r="C107" s="26"/>
      <c r="D107" s="26"/>
    </row>
    <row r="108" spans="2:4" ht="23.25">
      <c r="B108" s="9"/>
      <c r="C108" s="26"/>
      <c r="D108" s="26"/>
    </row>
    <row r="109" spans="2:4" ht="23.25">
      <c r="B109" s="9"/>
      <c r="C109" s="26"/>
      <c r="D109" s="26"/>
    </row>
    <row r="111" spans="3:4" ht="23.25">
      <c r="C111" s="78" t="s">
        <v>2</v>
      </c>
      <c r="D111" s="78"/>
    </row>
    <row r="112" spans="3:4" ht="23.25">
      <c r="C112" s="6"/>
      <c r="D112" s="6"/>
    </row>
    <row r="113" spans="3:4" ht="23.25">
      <c r="C113" s="6"/>
      <c r="D113" s="6"/>
    </row>
    <row r="114" spans="3:4" ht="23.25">
      <c r="C114" s="6"/>
      <c r="D114" s="6"/>
    </row>
    <row r="119" spans="3:4" ht="23.25">
      <c r="C119" s="13"/>
      <c r="D119" s="13"/>
    </row>
    <row r="120" spans="3:4" ht="23.25">
      <c r="C120" s="6"/>
      <c r="D120" s="6"/>
    </row>
  </sheetData>
  <sheetProtection/>
  <mergeCells count="8">
    <mergeCell ref="B1:K1"/>
    <mergeCell ref="B2:K2"/>
    <mergeCell ref="B4:J4"/>
    <mergeCell ref="B7:B9"/>
    <mergeCell ref="C7:D9"/>
    <mergeCell ref="E7:I7"/>
    <mergeCell ref="K7:K9"/>
    <mergeCell ref="F8:I8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0" sqref="N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5.28125" style="0" customWidth="1"/>
    <col min="2" max="2" width="5.00390625" style="5" customWidth="1"/>
    <col min="3" max="3" width="14.421875" style="5" customWidth="1"/>
    <col min="4" max="4" width="10.57421875" style="5" customWidth="1"/>
    <col min="5" max="5" width="8.7109375" style="5" customWidth="1"/>
    <col min="6" max="6" width="11.7109375" style="5" customWidth="1"/>
    <col min="7" max="7" width="12.421875" style="0" customWidth="1"/>
    <col min="8" max="8" width="13.421875" style="0" customWidth="1"/>
  </cols>
  <sheetData>
    <row r="1" spans="2:8" ht="23.25">
      <c r="B1" s="90" t="s">
        <v>189</v>
      </c>
      <c r="C1" s="90"/>
      <c r="D1" s="90"/>
      <c r="E1" s="90"/>
      <c r="F1" s="90"/>
      <c r="G1" s="90"/>
      <c r="H1" s="90"/>
    </row>
    <row r="2" spans="2:8" ht="23.25">
      <c r="B2" s="90" t="s">
        <v>20</v>
      </c>
      <c r="C2" s="90"/>
      <c r="D2" s="90"/>
      <c r="E2" s="90"/>
      <c r="F2" s="90"/>
      <c r="G2" s="90"/>
      <c r="H2" s="90"/>
    </row>
    <row r="3" spans="2:7" ht="13.5" customHeight="1">
      <c r="B3" s="6"/>
      <c r="C3" s="6"/>
      <c r="D3" s="6"/>
      <c r="E3" s="6"/>
      <c r="F3" s="6"/>
      <c r="G3" s="1"/>
    </row>
    <row r="4" spans="2:8" ht="18.75" customHeight="1">
      <c r="B4" s="97" t="s">
        <v>0</v>
      </c>
      <c r="C4" s="83" t="s">
        <v>1</v>
      </c>
      <c r="D4" s="84"/>
      <c r="E4" s="98" t="s">
        <v>8</v>
      </c>
      <c r="F4" s="99"/>
      <c r="G4" s="99"/>
      <c r="H4" s="89" t="s">
        <v>2</v>
      </c>
    </row>
    <row r="5" spans="2:8" ht="56.25" customHeight="1">
      <c r="B5" s="97"/>
      <c r="C5" s="85"/>
      <c r="D5" s="86"/>
      <c r="E5" s="45" t="s">
        <v>15</v>
      </c>
      <c r="F5" s="45" t="s">
        <v>16</v>
      </c>
      <c r="G5" s="45" t="s">
        <v>19</v>
      </c>
      <c r="H5" s="89"/>
    </row>
    <row r="6" spans="2:8" ht="23.25">
      <c r="B6" s="30">
        <v>1</v>
      </c>
      <c r="C6" s="52" t="s">
        <v>69</v>
      </c>
      <c r="D6" s="53" t="s">
        <v>70</v>
      </c>
      <c r="E6" s="28"/>
      <c r="F6" s="28"/>
      <c r="G6" s="36"/>
      <c r="H6" s="10"/>
    </row>
    <row r="7" spans="2:8" ht="23.25">
      <c r="B7" s="41">
        <v>2</v>
      </c>
      <c r="C7" s="54" t="s">
        <v>71</v>
      </c>
      <c r="D7" s="55" t="s">
        <v>36</v>
      </c>
      <c r="E7" s="28"/>
      <c r="F7" s="28"/>
      <c r="G7" s="37"/>
      <c r="H7" s="10"/>
    </row>
    <row r="8" spans="2:8" ht="23.25">
      <c r="B8" s="30">
        <v>3</v>
      </c>
      <c r="C8" s="54" t="s">
        <v>72</v>
      </c>
      <c r="D8" s="55" t="s">
        <v>27</v>
      </c>
      <c r="E8" s="28"/>
      <c r="F8" s="28"/>
      <c r="G8" s="37"/>
      <c r="H8" s="10"/>
    </row>
    <row r="9" spans="2:8" ht="23.25">
      <c r="B9" s="41">
        <v>4</v>
      </c>
      <c r="C9" s="54" t="s">
        <v>73</v>
      </c>
      <c r="D9" s="55" t="s">
        <v>74</v>
      </c>
      <c r="E9" s="28"/>
      <c r="F9" s="28"/>
      <c r="G9" s="37"/>
      <c r="H9" s="10"/>
    </row>
    <row r="10" spans="2:8" ht="23.25">
      <c r="B10" s="30">
        <v>5</v>
      </c>
      <c r="C10" s="56" t="s">
        <v>57</v>
      </c>
      <c r="D10" s="55" t="s">
        <v>31</v>
      </c>
      <c r="E10" s="28"/>
      <c r="F10" s="28"/>
      <c r="G10" s="37"/>
      <c r="H10" s="10"/>
    </row>
    <row r="11" spans="2:8" ht="23.25">
      <c r="B11" s="41">
        <v>6</v>
      </c>
      <c r="C11" s="56" t="s">
        <v>75</v>
      </c>
      <c r="D11" s="55" t="s">
        <v>42</v>
      </c>
      <c r="E11" s="28"/>
      <c r="F11" s="28"/>
      <c r="G11" s="37"/>
      <c r="H11" s="10"/>
    </row>
    <row r="12" spans="2:8" ht="23.25">
      <c r="B12" s="30">
        <v>7</v>
      </c>
      <c r="C12" s="56" t="s">
        <v>76</v>
      </c>
      <c r="D12" s="55" t="s">
        <v>44</v>
      </c>
      <c r="E12" s="28"/>
      <c r="F12" s="28"/>
      <c r="G12" s="37"/>
      <c r="H12" s="10"/>
    </row>
    <row r="13" spans="2:8" ht="23.25">
      <c r="B13" s="41">
        <v>8</v>
      </c>
      <c r="C13" s="56" t="s">
        <v>77</v>
      </c>
      <c r="D13" s="55" t="s">
        <v>29</v>
      </c>
      <c r="E13" s="28"/>
      <c r="F13" s="28"/>
      <c r="G13" s="37"/>
      <c r="H13" s="10"/>
    </row>
    <row r="14" spans="2:8" ht="23.25">
      <c r="B14" s="30">
        <v>9</v>
      </c>
      <c r="C14" s="56" t="s">
        <v>78</v>
      </c>
      <c r="D14" s="55" t="s">
        <v>79</v>
      </c>
      <c r="E14" s="28"/>
      <c r="F14" s="28"/>
      <c r="G14" s="37"/>
      <c r="H14" s="10"/>
    </row>
    <row r="15" spans="2:8" ht="23.25">
      <c r="B15" s="41">
        <v>10</v>
      </c>
      <c r="C15" s="56" t="s">
        <v>80</v>
      </c>
      <c r="D15" s="55" t="s">
        <v>53</v>
      </c>
      <c r="E15" s="28"/>
      <c r="F15" s="28"/>
      <c r="G15" s="37"/>
      <c r="H15" s="10"/>
    </row>
    <row r="16" spans="2:8" ht="23.25">
      <c r="B16" s="30">
        <v>11</v>
      </c>
      <c r="C16" s="56" t="s">
        <v>81</v>
      </c>
      <c r="D16" s="55" t="s">
        <v>26</v>
      </c>
      <c r="E16" s="28"/>
      <c r="F16" s="28"/>
      <c r="G16" s="37"/>
      <c r="H16" s="10"/>
    </row>
    <row r="17" spans="2:8" ht="23.25">
      <c r="B17" s="41">
        <v>12</v>
      </c>
      <c r="C17" s="54" t="s">
        <v>82</v>
      </c>
      <c r="D17" s="55" t="s">
        <v>83</v>
      </c>
      <c r="E17" s="28"/>
      <c r="F17" s="28"/>
      <c r="G17" s="38"/>
      <c r="H17" s="10"/>
    </row>
    <row r="18" spans="2:8" ht="23.25">
      <c r="B18" s="30">
        <v>13</v>
      </c>
      <c r="C18" s="56" t="s">
        <v>84</v>
      </c>
      <c r="D18" s="55" t="s">
        <v>85</v>
      </c>
      <c r="E18" s="28"/>
      <c r="F18" s="28"/>
      <c r="G18" s="38"/>
      <c r="H18" s="10"/>
    </row>
    <row r="19" spans="2:8" ht="23.25">
      <c r="B19" s="41">
        <v>14</v>
      </c>
      <c r="C19" s="56" t="s">
        <v>86</v>
      </c>
      <c r="D19" s="55" t="s">
        <v>87</v>
      </c>
      <c r="E19" s="28"/>
      <c r="F19" s="28"/>
      <c r="G19" s="38"/>
      <c r="H19" s="10"/>
    </row>
    <row r="20" spans="2:8" ht="23.25">
      <c r="B20" s="30">
        <v>15</v>
      </c>
      <c r="C20" s="56" t="s">
        <v>88</v>
      </c>
      <c r="D20" s="55" t="s">
        <v>89</v>
      </c>
      <c r="E20" s="28"/>
      <c r="F20" s="28"/>
      <c r="G20" s="38"/>
      <c r="H20" s="10"/>
    </row>
    <row r="21" spans="2:8" ht="23.25">
      <c r="B21" s="41">
        <v>16</v>
      </c>
      <c r="C21" s="56" t="s">
        <v>90</v>
      </c>
      <c r="D21" s="55" t="s">
        <v>33</v>
      </c>
      <c r="E21" s="28"/>
      <c r="F21" s="28"/>
      <c r="G21" s="38"/>
      <c r="H21" s="10"/>
    </row>
    <row r="22" spans="2:8" ht="23.25">
      <c r="B22" s="30">
        <v>17</v>
      </c>
      <c r="C22" s="57" t="s">
        <v>72</v>
      </c>
      <c r="D22" s="58" t="s">
        <v>91</v>
      </c>
      <c r="E22" s="28"/>
      <c r="F22" s="28"/>
      <c r="G22" s="38"/>
      <c r="H22" s="10"/>
    </row>
    <row r="23" spans="2:8" ht="23.25">
      <c r="B23" s="41">
        <v>18</v>
      </c>
      <c r="C23" s="56" t="s">
        <v>92</v>
      </c>
      <c r="D23" s="59" t="s">
        <v>51</v>
      </c>
      <c r="E23" s="28"/>
      <c r="F23" s="28"/>
      <c r="G23" s="38"/>
      <c r="H23" s="10"/>
    </row>
    <row r="24" spans="2:8" ht="23.25">
      <c r="B24" s="30">
        <v>19</v>
      </c>
      <c r="C24" s="56" t="s">
        <v>93</v>
      </c>
      <c r="D24" s="59" t="s">
        <v>70</v>
      </c>
      <c r="E24" s="28"/>
      <c r="F24" s="28"/>
      <c r="G24" s="38"/>
      <c r="H24" s="10"/>
    </row>
    <row r="25" spans="2:8" ht="23.25">
      <c r="B25" s="41">
        <v>20</v>
      </c>
      <c r="C25" s="60" t="s">
        <v>81</v>
      </c>
      <c r="D25" s="61" t="s">
        <v>94</v>
      </c>
      <c r="E25" s="28"/>
      <c r="F25" s="28"/>
      <c r="G25" s="38"/>
      <c r="H25" s="10"/>
    </row>
    <row r="26" spans="2:8" ht="23.25">
      <c r="B26" s="30">
        <v>21</v>
      </c>
      <c r="C26" s="62" t="s">
        <v>95</v>
      </c>
      <c r="D26" s="63" t="s">
        <v>96</v>
      </c>
      <c r="E26" s="28"/>
      <c r="F26" s="28"/>
      <c r="G26" s="38"/>
      <c r="H26" s="10"/>
    </row>
    <row r="27" spans="2:8" ht="23.25">
      <c r="B27" s="41">
        <v>22</v>
      </c>
      <c r="C27" s="56" t="s">
        <v>97</v>
      </c>
      <c r="D27" s="59" t="s">
        <v>98</v>
      </c>
      <c r="E27" s="28"/>
      <c r="F27" s="28"/>
      <c r="G27" s="38"/>
      <c r="H27" s="10"/>
    </row>
    <row r="28" spans="2:8" ht="23.25">
      <c r="B28" s="30">
        <v>23</v>
      </c>
      <c r="C28" s="56" t="s">
        <v>99</v>
      </c>
      <c r="D28" s="59" t="s">
        <v>100</v>
      </c>
      <c r="E28" s="28"/>
      <c r="F28" s="28"/>
      <c r="G28" s="38"/>
      <c r="H28" s="10"/>
    </row>
    <row r="29" spans="2:8" ht="23.25">
      <c r="B29" s="41">
        <v>24</v>
      </c>
      <c r="C29" s="56" t="s">
        <v>81</v>
      </c>
      <c r="D29" s="59" t="s">
        <v>101</v>
      </c>
      <c r="E29" s="28"/>
      <c r="F29" s="28"/>
      <c r="G29" s="38"/>
      <c r="H29" s="10"/>
    </row>
    <row r="30" spans="2:8" ht="23.25">
      <c r="B30" s="30">
        <v>25</v>
      </c>
      <c r="C30" s="56" t="s">
        <v>102</v>
      </c>
      <c r="D30" s="59" t="s">
        <v>103</v>
      </c>
      <c r="E30" s="28"/>
      <c r="F30" s="28"/>
      <c r="G30" s="38"/>
      <c r="H30" s="10"/>
    </row>
    <row r="31" spans="2:8" ht="23.25">
      <c r="B31" s="41">
        <v>26</v>
      </c>
      <c r="C31" s="56" t="s">
        <v>104</v>
      </c>
      <c r="D31" s="55" t="s">
        <v>32</v>
      </c>
      <c r="E31" s="28"/>
      <c r="F31" s="28"/>
      <c r="G31" s="38"/>
      <c r="H31" s="10"/>
    </row>
    <row r="32" spans="2:8" ht="23.25">
      <c r="B32" s="30">
        <v>27</v>
      </c>
      <c r="C32" s="56" t="s">
        <v>52</v>
      </c>
      <c r="D32" s="64" t="s">
        <v>32</v>
      </c>
      <c r="E32" s="28"/>
      <c r="F32" s="28"/>
      <c r="G32" s="38"/>
      <c r="H32" s="10"/>
    </row>
    <row r="33" spans="2:8" ht="23.25">
      <c r="B33" s="41">
        <v>28</v>
      </c>
      <c r="C33" s="56" t="s">
        <v>105</v>
      </c>
      <c r="D33" s="55" t="s">
        <v>32</v>
      </c>
      <c r="E33" s="28"/>
      <c r="F33" s="28"/>
      <c r="G33" s="38"/>
      <c r="H33" s="10"/>
    </row>
    <row r="34" spans="2:8" ht="23.25">
      <c r="B34" s="30">
        <v>29</v>
      </c>
      <c r="C34" s="56" t="s">
        <v>106</v>
      </c>
      <c r="D34" s="65" t="s">
        <v>107</v>
      </c>
      <c r="E34" s="28"/>
      <c r="F34" s="28"/>
      <c r="G34" s="38"/>
      <c r="H34" s="10"/>
    </row>
    <row r="35" spans="2:8" ht="23.25">
      <c r="B35" s="41">
        <v>30</v>
      </c>
      <c r="C35" s="56" t="s">
        <v>108</v>
      </c>
      <c r="D35" s="55" t="s">
        <v>43</v>
      </c>
      <c r="E35" s="28"/>
      <c r="F35" s="28"/>
      <c r="G35" s="38"/>
      <c r="H35" s="10"/>
    </row>
    <row r="36" spans="2:8" ht="23.25">
      <c r="B36" s="30">
        <v>31</v>
      </c>
      <c r="C36" s="56" t="s">
        <v>109</v>
      </c>
      <c r="D36" s="55" t="s">
        <v>110</v>
      </c>
      <c r="E36" s="28"/>
      <c r="F36" s="28"/>
      <c r="G36" s="38"/>
      <c r="H36" s="10"/>
    </row>
    <row r="37" spans="2:8" ht="23.25">
      <c r="B37" s="41">
        <v>32</v>
      </c>
      <c r="C37" s="56" t="s">
        <v>111</v>
      </c>
      <c r="D37" s="55" t="s">
        <v>112</v>
      </c>
      <c r="E37" s="28"/>
      <c r="F37" s="28"/>
      <c r="G37" s="38"/>
      <c r="H37" s="10"/>
    </row>
    <row r="38" spans="2:8" ht="23.25">
      <c r="B38" s="30">
        <v>33</v>
      </c>
      <c r="C38" s="56" t="s">
        <v>113</v>
      </c>
      <c r="D38" s="55" t="s">
        <v>114</v>
      </c>
      <c r="E38" s="28"/>
      <c r="F38" s="28"/>
      <c r="G38" s="38"/>
      <c r="H38" s="10"/>
    </row>
    <row r="39" spans="2:8" ht="23.25">
      <c r="B39" s="41">
        <v>34</v>
      </c>
      <c r="C39" s="56" t="s">
        <v>115</v>
      </c>
      <c r="D39" s="55" t="s">
        <v>116</v>
      </c>
      <c r="E39" s="28"/>
      <c r="F39" s="28"/>
      <c r="G39" s="38"/>
      <c r="H39" s="10"/>
    </row>
    <row r="40" spans="2:8" ht="23.25">
      <c r="B40" s="30">
        <v>35</v>
      </c>
      <c r="C40" s="56" t="s">
        <v>117</v>
      </c>
      <c r="D40" s="55" t="s">
        <v>118</v>
      </c>
      <c r="E40" s="28"/>
      <c r="F40" s="28"/>
      <c r="G40" s="38"/>
      <c r="H40" s="10"/>
    </row>
    <row r="41" spans="2:8" ht="23.25">
      <c r="B41" s="41">
        <v>36</v>
      </c>
      <c r="C41" s="56" t="s">
        <v>119</v>
      </c>
      <c r="D41" s="55" t="s">
        <v>120</v>
      </c>
      <c r="E41" s="28"/>
      <c r="F41" s="28"/>
      <c r="G41" s="38"/>
      <c r="H41" s="10"/>
    </row>
    <row r="42" spans="1:8" ht="23.25">
      <c r="A42" s="40"/>
      <c r="B42" s="30">
        <v>37</v>
      </c>
      <c r="C42" s="66" t="s">
        <v>121</v>
      </c>
      <c r="D42" s="59" t="s">
        <v>122</v>
      </c>
      <c r="E42" s="28"/>
      <c r="F42" s="28"/>
      <c r="G42" s="38"/>
      <c r="H42" s="10"/>
    </row>
    <row r="43" spans="1:8" ht="23.25">
      <c r="A43" t="s">
        <v>28</v>
      </c>
      <c r="B43" s="41">
        <v>38</v>
      </c>
      <c r="C43" s="54" t="s">
        <v>123</v>
      </c>
      <c r="D43" s="55" t="s">
        <v>36</v>
      </c>
      <c r="E43" s="28"/>
      <c r="F43" s="28"/>
      <c r="G43" s="29"/>
      <c r="H43" s="34"/>
    </row>
    <row r="44" spans="2:8" ht="23.25">
      <c r="B44" s="30">
        <v>39</v>
      </c>
      <c r="C44" s="56" t="s">
        <v>124</v>
      </c>
      <c r="D44" s="55" t="s">
        <v>125</v>
      </c>
      <c r="E44" s="28"/>
      <c r="F44" s="28"/>
      <c r="G44" s="33"/>
      <c r="H44" s="34"/>
    </row>
    <row r="45" spans="2:8" ht="23.25">
      <c r="B45" s="41">
        <v>40</v>
      </c>
      <c r="C45" s="56" t="s">
        <v>126</v>
      </c>
      <c r="D45" s="55" t="s">
        <v>54</v>
      </c>
      <c r="E45" s="28"/>
      <c r="F45" s="28"/>
      <c r="G45" s="33"/>
      <c r="H45" s="34"/>
    </row>
    <row r="46" spans="2:8" ht="23.25">
      <c r="B46" s="30">
        <v>41</v>
      </c>
      <c r="C46" s="56" t="s">
        <v>127</v>
      </c>
      <c r="D46" s="55" t="s">
        <v>128</v>
      </c>
      <c r="E46" s="28"/>
      <c r="F46" s="28"/>
      <c r="G46" s="33"/>
      <c r="H46" s="34"/>
    </row>
    <row r="47" spans="2:8" ht="23.25">
      <c r="B47" s="41">
        <v>42</v>
      </c>
      <c r="C47" s="56" t="s">
        <v>129</v>
      </c>
      <c r="D47" s="55" t="s">
        <v>41</v>
      </c>
      <c r="E47" s="28"/>
      <c r="F47" s="28"/>
      <c r="G47" s="33"/>
      <c r="H47" s="34"/>
    </row>
    <row r="48" spans="2:8" ht="23.25">
      <c r="B48" s="30">
        <v>43</v>
      </c>
      <c r="C48" s="56" t="s">
        <v>130</v>
      </c>
      <c r="D48" s="55" t="s">
        <v>55</v>
      </c>
      <c r="E48" s="28"/>
      <c r="F48" s="28"/>
      <c r="G48" s="33"/>
      <c r="H48" s="34"/>
    </row>
    <row r="49" spans="2:8" ht="23.25">
      <c r="B49" s="41">
        <v>44</v>
      </c>
      <c r="C49" s="67" t="s">
        <v>131</v>
      </c>
      <c r="D49" s="59" t="s">
        <v>33</v>
      </c>
      <c r="E49" s="28"/>
      <c r="F49" s="28"/>
      <c r="G49" s="33"/>
      <c r="H49" s="34"/>
    </row>
    <row r="50" spans="2:8" ht="23.25">
      <c r="B50" s="30">
        <v>45</v>
      </c>
      <c r="C50" s="67" t="s">
        <v>129</v>
      </c>
      <c r="D50" s="59" t="s">
        <v>38</v>
      </c>
      <c r="E50" s="28"/>
      <c r="F50" s="28"/>
      <c r="G50" s="33"/>
      <c r="H50" s="34"/>
    </row>
    <row r="51" spans="2:8" ht="23.25">
      <c r="B51" s="41">
        <v>46</v>
      </c>
      <c r="C51" s="56" t="s">
        <v>132</v>
      </c>
      <c r="D51" s="55" t="s">
        <v>41</v>
      </c>
      <c r="E51" s="28"/>
      <c r="F51" s="28"/>
      <c r="G51" s="33"/>
      <c r="H51" s="34"/>
    </row>
    <row r="52" spans="2:8" ht="23.25">
      <c r="B52" s="30">
        <v>47</v>
      </c>
      <c r="C52" s="56" t="s">
        <v>133</v>
      </c>
      <c r="D52" s="55" t="s">
        <v>134</v>
      </c>
      <c r="E52" s="28"/>
      <c r="F52" s="28"/>
      <c r="G52" s="33"/>
      <c r="H52" s="34"/>
    </row>
    <row r="53" spans="2:8" ht="23.25">
      <c r="B53" s="41">
        <v>48</v>
      </c>
      <c r="C53" s="68" t="s">
        <v>135</v>
      </c>
      <c r="D53" s="69" t="s">
        <v>34</v>
      </c>
      <c r="E53" s="28"/>
      <c r="F53" s="28"/>
      <c r="G53" s="33"/>
      <c r="H53" s="34"/>
    </row>
    <row r="54" spans="2:8" ht="23.25">
      <c r="B54" s="30">
        <v>49</v>
      </c>
      <c r="C54" s="56" t="s">
        <v>136</v>
      </c>
      <c r="D54" s="55" t="s">
        <v>56</v>
      </c>
      <c r="E54" s="28"/>
      <c r="F54" s="28"/>
      <c r="G54" s="33"/>
      <c r="H54" s="34"/>
    </row>
    <row r="55" spans="2:8" ht="23.25">
      <c r="B55" s="41">
        <v>50</v>
      </c>
      <c r="C55" s="56" t="s">
        <v>137</v>
      </c>
      <c r="D55" s="55" t="s">
        <v>138</v>
      </c>
      <c r="E55" s="28"/>
      <c r="F55" s="28"/>
      <c r="G55" s="33"/>
      <c r="H55" s="34"/>
    </row>
    <row r="56" spans="2:8" ht="23.25">
      <c r="B56" s="30">
        <v>51</v>
      </c>
      <c r="C56" s="56" t="s">
        <v>139</v>
      </c>
      <c r="D56" s="55" t="s">
        <v>35</v>
      </c>
      <c r="E56" s="28"/>
      <c r="F56" s="28"/>
      <c r="G56" s="33"/>
      <c r="H56" s="34"/>
    </row>
    <row r="57" spans="2:8" ht="23.25">
      <c r="B57" s="41">
        <v>52</v>
      </c>
      <c r="C57" s="56" t="s">
        <v>140</v>
      </c>
      <c r="D57" s="55" t="s">
        <v>141</v>
      </c>
      <c r="E57" s="28"/>
      <c r="F57" s="28"/>
      <c r="G57" s="33"/>
      <c r="H57" s="34"/>
    </row>
    <row r="58" spans="2:8" ht="23.25">
      <c r="B58" s="30">
        <v>53</v>
      </c>
      <c r="C58" s="56" t="s">
        <v>142</v>
      </c>
      <c r="D58" s="55" t="s">
        <v>143</v>
      </c>
      <c r="E58" s="28"/>
      <c r="F58" s="28"/>
      <c r="G58" s="33"/>
      <c r="H58" s="34"/>
    </row>
    <row r="59" spans="2:8" ht="23.25">
      <c r="B59" s="41">
        <v>54</v>
      </c>
      <c r="C59" s="56" t="s">
        <v>144</v>
      </c>
      <c r="D59" s="55" t="s">
        <v>41</v>
      </c>
      <c r="E59" s="28"/>
      <c r="F59" s="28"/>
      <c r="G59" s="33"/>
      <c r="H59" s="34"/>
    </row>
    <row r="60" spans="2:8" ht="23.25">
      <c r="B60" s="30">
        <v>55</v>
      </c>
      <c r="C60" s="70" t="s">
        <v>145</v>
      </c>
      <c r="D60" s="71" t="s">
        <v>146</v>
      </c>
      <c r="E60" s="28"/>
      <c r="F60" s="28"/>
      <c r="G60" s="33"/>
      <c r="H60" s="34"/>
    </row>
    <row r="61" spans="2:8" ht="23.25">
      <c r="B61" s="41">
        <v>56</v>
      </c>
      <c r="C61" s="70" t="s">
        <v>147</v>
      </c>
      <c r="D61" s="71" t="s">
        <v>148</v>
      </c>
      <c r="E61" s="28"/>
      <c r="F61" s="28"/>
      <c r="G61" s="33"/>
      <c r="H61" s="34"/>
    </row>
    <row r="62" spans="2:8" ht="23.25">
      <c r="B62" s="30">
        <v>57</v>
      </c>
      <c r="C62" s="70" t="s">
        <v>149</v>
      </c>
      <c r="D62" s="71" t="s">
        <v>45</v>
      </c>
      <c r="E62" s="28"/>
      <c r="F62" s="28"/>
      <c r="G62" s="33"/>
      <c r="H62" s="34"/>
    </row>
    <row r="63" spans="2:8" ht="23.25">
      <c r="B63" s="41">
        <v>58</v>
      </c>
      <c r="C63" s="67" t="s">
        <v>150</v>
      </c>
      <c r="D63" s="59" t="s">
        <v>41</v>
      </c>
      <c r="E63" s="28"/>
      <c r="F63" s="28"/>
      <c r="G63" s="33"/>
      <c r="H63" s="34"/>
    </row>
    <row r="64" spans="2:8" ht="23.25">
      <c r="B64" s="30">
        <v>59</v>
      </c>
      <c r="C64" s="70" t="s">
        <v>151</v>
      </c>
      <c r="D64" s="71" t="s">
        <v>32</v>
      </c>
      <c r="E64" s="28"/>
      <c r="F64" s="28"/>
      <c r="G64" s="33"/>
      <c r="H64" s="34"/>
    </row>
    <row r="65" spans="2:8" ht="23.25">
      <c r="B65" s="41">
        <v>60</v>
      </c>
      <c r="C65" s="67" t="s">
        <v>152</v>
      </c>
      <c r="D65" s="59" t="s">
        <v>153</v>
      </c>
      <c r="E65" s="28"/>
      <c r="F65" s="28"/>
      <c r="G65" s="33"/>
      <c r="H65" s="34"/>
    </row>
    <row r="66" spans="2:8" ht="23.25">
      <c r="B66" s="30">
        <v>61</v>
      </c>
      <c r="C66" s="67" t="s">
        <v>154</v>
      </c>
      <c r="D66" s="59" t="s">
        <v>155</v>
      </c>
      <c r="E66" s="28"/>
      <c r="F66" s="28"/>
      <c r="G66" s="33"/>
      <c r="H66" s="34"/>
    </row>
    <row r="67" spans="2:8" ht="23.25">
      <c r="B67" s="41">
        <v>62</v>
      </c>
      <c r="C67" s="67" t="s">
        <v>156</v>
      </c>
      <c r="D67" s="59" t="s">
        <v>157</v>
      </c>
      <c r="E67" s="28"/>
      <c r="F67" s="28"/>
      <c r="G67" s="33"/>
      <c r="H67" s="34"/>
    </row>
    <row r="68" spans="2:8" ht="23.25">
      <c r="B68" s="30">
        <v>63</v>
      </c>
      <c r="C68" s="70" t="s">
        <v>158</v>
      </c>
      <c r="D68" s="71" t="s">
        <v>159</v>
      </c>
      <c r="E68" s="28"/>
      <c r="F68" s="28"/>
      <c r="G68" s="33"/>
      <c r="H68" s="34"/>
    </row>
    <row r="69" spans="2:8" ht="23.25">
      <c r="B69" s="41">
        <v>64</v>
      </c>
      <c r="C69" s="56" t="s">
        <v>160</v>
      </c>
      <c r="D69" s="55" t="s">
        <v>161</v>
      </c>
      <c r="E69" s="28"/>
      <c r="F69" s="28"/>
      <c r="G69" s="33"/>
      <c r="H69" s="34"/>
    </row>
    <row r="70" spans="2:8" ht="23.25">
      <c r="B70" s="30">
        <v>65</v>
      </c>
      <c r="C70" s="56" t="s">
        <v>162</v>
      </c>
      <c r="D70" s="55" t="s">
        <v>163</v>
      </c>
      <c r="E70" s="28"/>
      <c r="F70" s="28"/>
      <c r="G70" s="33"/>
      <c r="H70" s="34"/>
    </row>
    <row r="71" spans="2:8" ht="23.25">
      <c r="B71" s="41">
        <v>66</v>
      </c>
      <c r="C71" s="56" t="s">
        <v>164</v>
      </c>
      <c r="D71" s="55" t="s">
        <v>165</v>
      </c>
      <c r="E71" s="28"/>
      <c r="F71" s="28"/>
      <c r="G71" s="33"/>
      <c r="H71" s="34"/>
    </row>
    <row r="72" spans="2:8" ht="23.25">
      <c r="B72" s="30">
        <v>67</v>
      </c>
      <c r="C72" s="56" t="s">
        <v>39</v>
      </c>
      <c r="D72" s="55" t="s">
        <v>30</v>
      </c>
      <c r="E72" s="28"/>
      <c r="F72" s="28"/>
      <c r="G72" s="33"/>
      <c r="H72" s="34"/>
    </row>
    <row r="73" spans="2:8" ht="23.25">
      <c r="B73" s="41">
        <v>68</v>
      </c>
      <c r="C73" s="56" t="s">
        <v>166</v>
      </c>
      <c r="D73" s="55" t="s">
        <v>40</v>
      </c>
      <c r="E73" s="28"/>
      <c r="F73" s="28"/>
      <c r="G73" s="33"/>
      <c r="H73" s="34"/>
    </row>
    <row r="74" spans="2:8" ht="23.25">
      <c r="B74" s="30">
        <v>69</v>
      </c>
      <c r="C74" s="56" t="s">
        <v>58</v>
      </c>
      <c r="D74" s="55" t="s">
        <v>167</v>
      </c>
      <c r="E74" s="28"/>
      <c r="F74" s="28"/>
      <c r="G74" s="33"/>
      <c r="H74" s="34"/>
    </row>
    <row r="75" spans="2:8" ht="23.25">
      <c r="B75" s="41">
        <v>70</v>
      </c>
      <c r="C75" s="56" t="s">
        <v>168</v>
      </c>
      <c r="D75" s="55" t="s">
        <v>169</v>
      </c>
      <c r="E75" s="28"/>
      <c r="F75" s="28"/>
      <c r="G75" s="33"/>
      <c r="H75" s="34"/>
    </row>
    <row r="76" spans="2:8" ht="23.25">
      <c r="B76" s="30">
        <v>71</v>
      </c>
      <c r="C76" s="56" t="s">
        <v>170</v>
      </c>
      <c r="D76" s="55" t="s">
        <v>171</v>
      </c>
      <c r="E76" s="28"/>
      <c r="F76" s="28"/>
      <c r="G76" s="33"/>
      <c r="H76" s="34"/>
    </row>
    <row r="77" spans="2:8" ht="23.25">
      <c r="B77" s="41">
        <v>72</v>
      </c>
      <c r="C77" s="56" t="s">
        <v>172</v>
      </c>
      <c r="D77" s="55" t="s">
        <v>173</v>
      </c>
      <c r="E77" s="28"/>
      <c r="F77" s="28"/>
      <c r="G77" s="33"/>
      <c r="H77" s="34"/>
    </row>
    <row r="78" spans="2:8" ht="23.25">
      <c r="B78" s="30">
        <v>73</v>
      </c>
      <c r="C78" s="56" t="s">
        <v>46</v>
      </c>
      <c r="D78" s="55" t="s">
        <v>33</v>
      </c>
      <c r="E78" s="28"/>
      <c r="F78" s="28"/>
      <c r="G78" s="33"/>
      <c r="H78" s="34"/>
    </row>
    <row r="79" spans="2:8" ht="23.25">
      <c r="B79" s="41">
        <v>74</v>
      </c>
      <c r="C79" s="56" t="s">
        <v>59</v>
      </c>
      <c r="D79" s="55" t="s">
        <v>25</v>
      </c>
      <c r="E79" s="28"/>
      <c r="F79" s="28"/>
      <c r="G79" s="33"/>
      <c r="H79" s="34"/>
    </row>
    <row r="80" spans="2:8" ht="23.25">
      <c r="B80" s="8">
        <v>75</v>
      </c>
      <c r="C80" s="67" t="s">
        <v>174</v>
      </c>
      <c r="D80" s="72" t="s">
        <v>175</v>
      </c>
      <c r="E80" s="28"/>
      <c r="F80" s="28"/>
      <c r="G80" s="33"/>
      <c r="H80" s="34"/>
    </row>
    <row r="81" spans="2:6" ht="23.25">
      <c r="B81" s="9"/>
      <c r="C81" s="26"/>
      <c r="D81" s="26"/>
      <c r="E81" s="26"/>
      <c r="F81" s="26"/>
    </row>
    <row r="82" spans="2:6" ht="23.25">
      <c r="B82" s="9"/>
      <c r="C82" s="26"/>
      <c r="D82" s="26"/>
      <c r="E82" s="26"/>
      <c r="F82" s="26"/>
    </row>
    <row r="83" spans="2:6" ht="23.25">
      <c r="B83" s="9"/>
      <c r="C83" s="26"/>
      <c r="D83" s="26"/>
      <c r="E83" s="26"/>
      <c r="F83" s="26"/>
    </row>
    <row r="84" spans="2:6" ht="23.25">
      <c r="B84" s="9"/>
      <c r="C84" s="26"/>
      <c r="D84" s="26"/>
      <c r="E84" s="26"/>
      <c r="F84" s="26"/>
    </row>
    <row r="85" spans="2:6" ht="23.25">
      <c r="B85" s="9"/>
      <c r="C85" s="26"/>
      <c r="D85" s="26"/>
      <c r="E85" s="26"/>
      <c r="F85" s="26"/>
    </row>
    <row r="86" spans="2:6" ht="23.25">
      <c r="B86" s="9"/>
      <c r="C86" s="26"/>
      <c r="D86" s="26"/>
      <c r="E86" s="26"/>
      <c r="F86" s="26"/>
    </row>
    <row r="87" spans="2:6" ht="23.25">
      <c r="B87" s="9"/>
      <c r="C87" s="26"/>
      <c r="D87" s="26"/>
      <c r="E87" s="26"/>
      <c r="F87" s="26"/>
    </row>
    <row r="88" spans="2:6" ht="23.25">
      <c r="B88" s="9"/>
      <c r="C88" s="26"/>
      <c r="D88" s="26"/>
      <c r="E88" s="26"/>
      <c r="F88" s="26"/>
    </row>
    <row r="89" spans="2:6" ht="23.25">
      <c r="B89" s="9"/>
      <c r="C89" s="26"/>
      <c r="D89" s="26"/>
      <c r="E89" s="26"/>
      <c r="F89" s="26"/>
    </row>
    <row r="90" spans="2:6" ht="23.25">
      <c r="B90" s="9"/>
      <c r="C90" s="26"/>
      <c r="D90" s="26"/>
      <c r="E90" s="26"/>
      <c r="F90" s="26"/>
    </row>
    <row r="91" spans="2:6" ht="23.25">
      <c r="B91" s="9"/>
      <c r="C91" s="26"/>
      <c r="D91" s="26"/>
      <c r="E91" s="26"/>
      <c r="F91" s="26"/>
    </row>
    <row r="92" spans="2:6" ht="23.25">
      <c r="B92" s="9"/>
      <c r="C92" s="26"/>
      <c r="D92" s="26"/>
      <c r="E92" s="26"/>
      <c r="F92" s="26"/>
    </row>
    <row r="93" spans="2:6" ht="23.25">
      <c r="B93" s="9"/>
      <c r="C93" s="26"/>
      <c r="D93" s="26"/>
      <c r="E93" s="26"/>
      <c r="F93" s="26"/>
    </row>
    <row r="94" spans="2:6" ht="23.25">
      <c r="B94" s="9"/>
      <c r="C94" s="26"/>
      <c r="D94" s="26"/>
      <c r="E94" s="26"/>
      <c r="F94" s="26"/>
    </row>
    <row r="95" spans="2:6" ht="23.25">
      <c r="B95" s="9"/>
      <c r="C95" s="26"/>
      <c r="D95" s="26"/>
      <c r="E95" s="26"/>
      <c r="F95" s="26"/>
    </row>
    <row r="96" spans="2:6" ht="23.25">
      <c r="B96" s="9"/>
      <c r="C96" s="26"/>
      <c r="D96" s="26"/>
      <c r="E96" s="26"/>
      <c r="F96" s="26"/>
    </row>
    <row r="97" spans="2:6" ht="23.25">
      <c r="B97" s="9"/>
      <c r="C97" s="26"/>
      <c r="D97" s="26"/>
      <c r="E97" s="26"/>
      <c r="F97" s="26"/>
    </row>
    <row r="98" spans="2:6" ht="23.25">
      <c r="B98" s="9"/>
      <c r="C98" s="26"/>
      <c r="D98" s="26"/>
      <c r="E98" s="26"/>
      <c r="F98" s="26"/>
    </row>
    <row r="99" spans="2:6" ht="23.25">
      <c r="B99" s="9"/>
      <c r="C99" s="26"/>
      <c r="D99" s="26"/>
      <c r="E99" s="26"/>
      <c r="F99" s="26"/>
    </row>
    <row r="100" spans="2:6" ht="23.25">
      <c r="B100" s="9"/>
      <c r="C100" s="26"/>
      <c r="D100" s="26"/>
      <c r="E100" s="26"/>
      <c r="F100" s="26"/>
    </row>
    <row r="101" spans="2:6" ht="23.25">
      <c r="B101" s="9"/>
      <c r="C101" s="26"/>
      <c r="D101" s="26"/>
      <c r="E101" s="26"/>
      <c r="F101" s="26"/>
    </row>
    <row r="102" spans="2:6" ht="23.25">
      <c r="B102" s="9"/>
      <c r="C102" s="26"/>
      <c r="D102" s="26"/>
      <c r="E102" s="26"/>
      <c r="F102" s="26"/>
    </row>
    <row r="103" spans="2:6" ht="23.25">
      <c r="B103" s="9"/>
      <c r="C103" s="26"/>
      <c r="D103" s="26"/>
      <c r="E103" s="26"/>
      <c r="F103" s="26"/>
    </row>
    <row r="104" spans="2:6" ht="23.25">
      <c r="B104" s="9"/>
      <c r="C104" s="26"/>
      <c r="D104" s="26"/>
      <c r="E104" s="26"/>
      <c r="F104" s="26"/>
    </row>
    <row r="105" spans="2:6" ht="23.25">
      <c r="B105" s="9"/>
      <c r="C105" s="26"/>
      <c r="D105" s="26"/>
      <c r="E105" s="26"/>
      <c r="F105" s="26"/>
    </row>
    <row r="106" spans="2:6" ht="23.25">
      <c r="B106" s="9"/>
      <c r="C106" s="26"/>
      <c r="D106" s="26"/>
      <c r="E106" s="26"/>
      <c r="F106" s="26"/>
    </row>
    <row r="107" spans="2:6" ht="23.25">
      <c r="B107" s="9"/>
      <c r="C107" s="26"/>
      <c r="D107" s="26"/>
      <c r="E107" s="26"/>
      <c r="F107" s="26"/>
    </row>
    <row r="108" spans="2:6" ht="23.25">
      <c r="B108" s="9"/>
      <c r="C108" s="26"/>
      <c r="D108" s="26"/>
      <c r="E108" s="26"/>
      <c r="F108" s="26"/>
    </row>
    <row r="109" spans="2:6" ht="23.25">
      <c r="B109" s="9"/>
      <c r="C109" s="26"/>
      <c r="D109" s="26"/>
      <c r="E109" s="26"/>
      <c r="F109" s="26"/>
    </row>
    <row r="110" spans="2:6" ht="23.25">
      <c r="B110" s="9"/>
      <c r="C110" s="26"/>
      <c r="D110" s="26"/>
      <c r="E110" s="26"/>
      <c r="F110" s="26"/>
    </row>
    <row r="111" spans="2:6" ht="23.25">
      <c r="B111" s="9"/>
      <c r="C111" s="26"/>
      <c r="D111" s="26"/>
      <c r="E111" s="26"/>
      <c r="F111" s="26"/>
    </row>
    <row r="112" spans="2:6" ht="23.25">
      <c r="B112" s="9"/>
      <c r="C112" s="26"/>
      <c r="D112" s="26"/>
      <c r="E112" s="26"/>
      <c r="F112" s="26"/>
    </row>
    <row r="113" spans="2:6" ht="23.25">
      <c r="B113" s="9"/>
      <c r="C113" s="26"/>
      <c r="D113" s="26"/>
      <c r="E113" s="26"/>
      <c r="F113" s="26"/>
    </row>
    <row r="114" spans="2:6" ht="23.25">
      <c r="B114" s="9"/>
      <c r="C114" s="26"/>
      <c r="D114" s="26"/>
      <c r="E114" s="26"/>
      <c r="F114" s="26"/>
    </row>
    <row r="115" spans="2:6" ht="23.25">
      <c r="B115" s="9"/>
      <c r="C115" s="26"/>
      <c r="D115" s="26"/>
      <c r="E115" s="26"/>
      <c r="F115" s="26"/>
    </row>
    <row r="116" spans="2:6" ht="23.25">
      <c r="B116" s="9"/>
      <c r="C116" s="26"/>
      <c r="D116" s="26"/>
      <c r="E116" s="26"/>
      <c r="F116" s="26"/>
    </row>
    <row r="117" spans="2:6" ht="23.25">
      <c r="B117" s="9"/>
      <c r="C117" s="26"/>
      <c r="D117" s="26"/>
      <c r="E117" s="26"/>
      <c r="F117" s="26"/>
    </row>
    <row r="118" spans="2:6" ht="23.25">
      <c r="B118" s="9"/>
      <c r="C118" s="26"/>
      <c r="D118" s="26"/>
      <c r="E118" s="26"/>
      <c r="F118" s="26"/>
    </row>
    <row r="119" spans="2:6" ht="23.25">
      <c r="B119" s="9"/>
      <c r="C119" s="26"/>
      <c r="D119" s="26"/>
      <c r="E119" s="26"/>
      <c r="F119" s="26"/>
    </row>
    <row r="120" spans="2:6" ht="23.25">
      <c r="B120" s="9"/>
      <c r="C120" s="26"/>
      <c r="D120" s="26"/>
      <c r="E120" s="26"/>
      <c r="F120" s="26"/>
    </row>
    <row r="122" spans="3:6" ht="23.25">
      <c r="C122" s="46" t="s">
        <v>2</v>
      </c>
      <c r="D122" s="46"/>
      <c r="E122" s="6" t="s">
        <v>23</v>
      </c>
      <c r="F122" s="6"/>
    </row>
    <row r="123" spans="3:6" ht="23.25">
      <c r="C123" s="6"/>
      <c r="D123" s="6"/>
      <c r="E123" s="6" t="s">
        <v>13</v>
      </c>
      <c r="F123" s="6"/>
    </row>
    <row r="124" spans="3:6" ht="23.25">
      <c r="C124" s="6"/>
      <c r="D124" s="6"/>
      <c r="E124" s="6" t="s">
        <v>14</v>
      </c>
      <c r="F124" s="6"/>
    </row>
    <row r="125" spans="3:6" ht="23.25">
      <c r="C125" s="6"/>
      <c r="D125" s="6"/>
      <c r="E125" s="6" t="s">
        <v>22</v>
      </c>
      <c r="F125" s="6"/>
    </row>
    <row r="127" spans="5:7" ht="23.25">
      <c r="E127" s="44"/>
      <c r="F127" s="44"/>
      <c r="G127" s="24"/>
    </row>
    <row r="128" spans="5:7" ht="23.25">
      <c r="E128" s="44"/>
      <c r="F128" s="44"/>
      <c r="G128" s="24"/>
    </row>
    <row r="129" spans="5:7" ht="23.25">
      <c r="E129" s="44"/>
      <c r="F129" s="44"/>
      <c r="G129" s="24"/>
    </row>
    <row r="130" spans="3:7" ht="23.25">
      <c r="C130" s="13"/>
      <c r="D130" s="13"/>
      <c r="E130" s="44"/>
      <c r="F130" s="44"/>
      <c r="G130" s="24"/>
    </row>
    <row r="131" spans="3:7" ht="23.25">
      <c r="C131" s="6"/>
      <c r="D131" s="6"/>
      <c r="E131" s="6"/>
      <c r="F131" s="6"/>
      <c r="G131" s="1"/>
    </row>
  </sheetData>
  <sheetProtection/>
  <mergeCells count="6">
    <mergeCell ref="B1:H1"/>
    <mergeCell ref="B2:H2"/>
    <mergeCell ref="E4:G4"/>
    <mergeCell ref="H4:H5"/>
    <mergeCell ref="B4:B5"/>
    <mergeCell ref="C4:D5"/>
  </mergeCells>
  <printOptions/>
  <pageMargins left="0.11811023622047245" right="0" top="0.7480314960629921" bottom="0.7480314960629921" header="0.31496062992125984" footer="0.31496062992125984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1"/>
  <sheetViews>
    <sheetView zoomScalePageLayoutView="0" workbookViewId="0" topLeftCell="C16">
      <selection activeCell="N7" sqref="N7:R81"/>
    </sheetView>
  </sheetViews>
  <sheetFormatPr defaultColWidth="9.140625" defaultRowHeight="15"/>
  <cols>
    <col min="1" max="1" width="5.28125" style="0" customWidth="1"/>
    <col min="2" max="2" width="5.00390625" style="5" customWidth="1"/>
    <col min="3" max="3" width="14.421875" style="5" customWidth="1"/>
    <col min="4" max="4" width="11.140625" style="5" customWidth="1"/>
    <col min="5" max="5" width="4.8515625" style="0" customWidth="1"/>
    <col min="6" max="6" width="5.00390625" style="0" customWidth="1"/>
    <col min="7" max="9" width="4.28125" style="0" customWidth="1"/>
    <col min="10" max="10" width="5.140625" style="0" customWidth="1"/>
    <col min="11" max="11" width="5.421875" style="0" customWidth="1"/>
    <col min="12" max="12" width="7.421875" style="0" customWidth="1"/>
    <col min="14" max="14" width="4.421875" style="0" customWidth="1"/>
    <col min="15" max="15" width="4.8515625" style="0" customWidth="1"/>
    <col min="16" max="17" width="4.421875" style="0" customWidth="1"/>
    <col min="18" max="18" width="4.00390625" style="0" customWidth="1"/>
    <col min="19" max="19" width="4.421875" style="0" customWidth="1"/>
  </cols>
  <sheetData>
    <row r="1" spans="2:21" ht="23.25">
      <c r="B1" s="90" t="s">
        <v>190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2:21" ht="23.25">
      <c r="B2" s="90" t="s">
        <v>20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2:5" ht="13.5" customHeight="1">
      <c r="B3" s="6"/>
      <c r="C3" s="6"/>
      <c r="D3" s="6"/>
      <c r="E3" s="1"/>
    </row>
    <row r="4" spans="2:21" ht="18.75" customHeight="1">
      <c r="B4" s="97" t="s">
        <v>0</v>
      </c>
      <c r="C4" s="83" t="s">
        <v>1</v>
      </c>
      <c r="D4" s="84"/>
      <c r="E4" s="91" t="s">
        <v>68</v>
      </c>
      <c r="F4" s="92"/>
      <c r="G4" s="92"/>
      <c r="H4" s="92"/>
      <c r="I4" s="92"/>
      <c r="J4" s="92"/>
      <c r="K4" s="93" t="s">
        <v>11</v>
      </c>
      <c r="L4" s="95" t="s">
        <v>12</v>
      </c>
      <c r="M4" s="89" t="s">
        <v>2</v>
      </c>
      <c r="N4" s="91" t="s">
        <v>50</v>
      </c>
      <c r="O4" s="92"/>
      <c r="P4" s="92"/>
      <c r="Q4" s="92"/>
      <c r="R4" s="92"/>
      <c r="S4" s="93" t="s">
        <v>11</v>
      </c>
      <c r="T4" s="95" t="s">
        <v>12</v>
      </c>
      <c r="U4" s="89" t="s">
        <v>2</v>
      </c>
    </row>
    <row r="5" spans="2:21" ht="96.75" customHeight="1">
      <c r="B5" s="97"/>
      <c r="C5" s="85"/>
      <c r="D5" s="86"/>
      <c r="E5" s="25" t="s">
        <v>9</v>
      </c>
      <c r="F5" s="25" t="s">
        <v>10</v>
      </c>
      <c r="G5" s="25" t="s">
        <v>17</v>
      </c>
      <c r="H5" s="25" t="s">
        <v>48</v>
      </c>
      <c r="I5" s="25" t="s">
        <v>18</v>
      </c>
      <c r="J5" s="25" t="s">
        <v>64</v>
      </c>
      <c r="K5" s="94"/>
      <c r="L5" s="96"/>
      <c r="M5" s="89"/>
      <c r="N5" s="25" t="s">
        <v>9</v>
      </c>
      <c r="O5" s="25" t="s">
        <v>10</v>
      </c>
      <c r="P5" s="25" t="s">
        <v>17</v>
      </c>
      <c r="Q5" s="25" t="s">
        <v>48</v>
      </c>
      <c r="R5" s="25" t="s">
        <v>18</v>
      </c>
      <c r="S5" s="94"/>
      <c r="T5" s="96"/>
      <c r="U5" s="89"/>
    </row>
    <row r="6" spans="2:21" ht="23.25">
      <c r="B6" s="97"/>
      <c r="C6" s="87"/>
      <c r="D6" s="88"/>
      <c r="E6" s="8">
        <v>4</v>
      </c>
      <c r="F6" s="8">
        <v>4</v>
      </c>
      <c r="G6" s="8">
        <v>4</v>
      </c>
      <c r="H6" s="8">
        <v>4</v>
      </c>
      <c r="I6" s="8">
        <v>4</v>
      </c>
      <c r="J6" s="8">
        <v>4</v>
      </c>
      <c r="K6" s="8">
        <v>24</v>
      </c>
      <c r="L6" s="15">
        <v>4</v>
      </c>
      <c r="M6" s="89"/>
      <c r="N6" s="8">
        <v>4</v>
      </c>
      <c r="O6" s="8">
        <v>4</v>
      </c>
      <c r="P6" s="8">
        <v>4</v>
      </c>
      <c r="Q6" s="8">
        <v>4</v>
      </c>
      <c r="R6" s="8">
        <v>4</v>
      </c>
      <c r="S6" s="8">
        <v>16</v>
      </c>
      <c r="T6" s="15">
        <v>4</v>
      </c>
      <c r="U6" s="89"/>
    </row>
    <row r="7" spans="2:21" ht="23.25">
      <c r="B7" s="30">
        <v>1</v>
      </c>
      <c r="C7" s="52" t="s">
        <v>69</v>
      </c>
      <c r="D7" s="53" t="s">
        <v>70</v>
      </c>
      <c r="E7" s="75"/>
      <c r="F7" s="75"/>
      <c r="G7" s="75"/>
      <c r="H7" s="75"/>
      <c r="I7" s="75"/>
      <c r="J7" s="75"/>
      <c r="K7" s="39">
        <f>SUM(E7:J7)</f>
        <v>0</v>
      </c>
      <c r="L7" s="16">
        <f>K7/6</f>
        <v>0</v>
      </c>
      <c r="M7" s="10" t="str">
        <f>IF(L7&gt;=3.51,"ดีเยี่ยม",IF(L7&gt;=2.51,"ดี",IF(L7&gt;=1.51,"พอใช้",IF(L7&gt;=0,"ควรปรับปรุง",))))</f>
        <v>ควรปรับปรุง</v>
      </c>
      <c r="N7" s="75"/>
      <c r="O7" s="75"/>
      <c r="P7" s="75"/>
      <c r="Q7" s="75"/>
      <c r="R7" s="75"/>
      <c r="S7" s="39">
        <f>SUM(N7:R7)</f>
        <v>0</v>
      </c>
      <c r="T7" s="16">
        <f>S7/5</f>
        <v>0</v>
      </c>
      <c r="U7" s="10" t="str">
        <f>IF(T7&gt;=3.51,"ดีเยี่ยม",IF(T7&gt;=2.51,"ดี",IF(T7&gt;=1.51,"พอใช้",IF(T7&gt;=0,"ควรปรับปรุง",))))</f>
        <v>ควรปรับปรุง</v>
      </c>
    </row>
    <row r="8" spans="2:21" ht="23.25">
      <c r="B8" s="41">
        <v>2</v>
      </c>
      <c r="C8" s="54" t="s">
        <v>71</v>
      </c>
      <c r="D8" s="55" t="s">
        <v>36</v>
      </c>
      <c r="E8" s="75"/>
      <c r="F8" s="75"/>
      <c r="G8" s="75"/>
      <c r="H8" s="75"/>
      <c r="I8" s="75"/>
      <c r="J8" s="75"/>
      <c r="K8" s="39">
        <f aca="true" t="shared" si="0" ref="K8:K71">SUM(E8:J8)</f>
        <v>0</v>
      </c>
      <c r="L8" s="16">
        <f aca="true" t="shared" si="1" ref="L8:L71">K8/6</f>
        <v>0</v>
      </c>
      <c r="M8" s="10" t="str">
        <f aca="true" t="shared" si="2" ref="M8:M71">IF(L8&gt;=3.51,"ดีเยี่ยม",IF(L8&gt;=2.51,"ดี",IF(L8&gt;=1.51,"พอใช้",IF(L8&gt;=0,"ควรปรับปรุง",))))</f>
        <v>ควรปรับปรุง</v>
      </c>
      <c r="N8" s="75"/>
      <c r="O8" s="75"/>
      <c r="P8" s="75"/>
      <c r="Q8" s="75"/>
      <c r="R8" s="75"/>
      <c r="S8" s="39">
        <f aca="true" t="shared" si="3" ref="S8:S71">SUM(N8:R8)</f>
        <v>0</v>
      </c>
      <c r="T8" s="16">
        <f aca="true" t="shared" si="4" ref="T8:T71">S8/5</f>
        <v>0</v>
      </c>
      <c r="U8" s="10" t="str">
        <f aca="true" t="shared" si="5" ref="U8:U71">IF(T8&gt;=3.51,"ดีเยี่ยม",IF(T8&gt;=2.51,"ดี",IF(T8&gt;=1.51,"พอใช้",IF(T8&gt;=0,"ควรปรับปรุง",))))</f>
        <v>ควรปรับปรุง</v>
      </c>
    </row>
    <row r="9" spans="2:21" ht="23.25">
      <c r="B9" s="30">
        <v>3</v>
      </c>
      <c r="C9" s="54" t="s">
        <v>72</v>
      </c>
      <c r="D9" s="55" t="s">
        <v>27</v>
      </c>
      <c r="E9" s="75"/>
      <c r="F9" s="75"/>
      <c r="G9" s="75"/>
      <c r="H9" s="75"/>
      <c r="I9" s="75"/>
      <c r="J9" s="75"/>
      <c r="K9" s="39">
        <f t="shared" si="0"/>
        <v>0</v>
      </c>
      <c r="L9" s="16">
        <f t="shared" si="1"/>
        <v>0</v>
      </c>
      <c r="M9" s="10" t="str">
        <f t="shared" si="2"/>
        <v>ควรปรับปรุง</v>
      </c>
      <c r="N9" s="75"/>
      <c r="O9" s="75"/>
      <c r="P9" s="75"/>
      <c r="Q9" s="75"/>
      <c r="R9" s="75"/>
      <c r="S9" s="39">
        <f t="shared" si="3"/>
        <v>0</v>
      </c>
      <c r="T9" s="16">
        <f t="shared" si="4"/>
        <v>0</v>
      </c>
      <c r="U9" s="10" t="str">
        <f t="shared" si="5"/>
        <v>ควรปรับปรุง</v>
      </c>
    </row>
    <row r="10" spans="2:21" ht="23.25">
      <c r="B10" s="41">
        <v>4</v>
      </c>
      <c r="C10" s="54" t="s">
        <v>73</v>
      </c>
      <c r="D10" s="55" t="s">
        <v>74</v>
      </c>
      <c r="E10" s="75"/>
      <c r="F10" s="75"/>
      <c r="G10" s="75"/>
      <c r="H10" s="75"/>
      <c r="I10" s="75"/>
      <c r="J10" s="75"/>
      <c r="K10" s="39">
        <f t="shared" si="0"/>
        <v>0</v>
      </c>
      <c r="L10" s="16">
        <f t="shared" si="1"/>
        <v>0</v>
      </c>
      <c r="M10" s="10" t="str">
        <f t="shared" si="2"/>
        <v>ควรปรับปรุง</v>
      </c>
      <c r="N10" s="75"/>
      <c r="O10" s="75"/>
      <c r="P10" s="75"/>
      <c r="Q10" s="75"/>
      <c r="R10" s="75"/>
      <c r="S10" s="39">
        <f t="shared" si="3"/>
        <v>0</v>
      </c>
      <c r="T10" s="16">
        <f t="shared" si="4"/>
        <v>0</v>
      </c>
      <c r="U10" s="10" t="str">
        <f t="shared" si="5"/>
        <v>ควรปรับปรุง</v>
      </c>
    </row>
    <row r="11" spans="2:21" ht="23.25">
      <c r="B11" s="30">
        <v>5</v>
      </c>
      <c r="C11" s="56" t="s">
        <v>57</v>
      </c>
      <c r="D11" s="55" t="s">
        <v>31</v>
      </c>
      <c r="E11" s="75"/>
      <c r="F11" s="75"/>
      <c r="G11" s="75"/>
      <c r="H11" s="75"/>
      <c r="I11" s="75"/>
      <c r="J11" s="75"/>
      <c r="K11" s="39">
        <f t="shared" si="0"/>
        <v>0</v>
      </c>
      <c r="L11" s="16">
        <f t="shared" si="1"/>
        <v>0</v>
      </c>
      <c r="M11" s="10" t="str">
        <f t="shared" si="2"/>
        <v>ควรปรับปรุง</v>
      </c>
      <c r="N11" s="75"/>
      <c r="O11" s="75"/>
      <c r="P11" s="75"/>
      <c r="Q11" s="75"/>
      <c r="R11" s="75"/>
      <c r="S11" s="39">
        <f t="shared" si="3"/>
        <v>0</v>
      </c>
      <c r="T11" s="16">
        <f t="shared" si="4"/>
        <v>0</v>
      </c>
      <c r="U11" s="10" t="str">
        <f t="shared" si="5"/>
        <v>ควรปรับปรุง</v>
      </c>
    </row>
    <row r="12" spans="2:21" ht="23.25">
      <c r="B12" s="41">
        <v>6</v>
      </c>
      <c r="C12" s="56" t="s">
        <v>75</v>
      </c>
      <c r="D12" s="55" t="s">
        <v>42</v>
      </c>
      <c r="E12" s="75"/>
      <c r="F12" s="75"/>
      <c r="G12" s="75"/>
      <c r="H12" s="75"/>
      <c r="I12" s="75"/>
      <c r="J12" s="75"/>
      <c r="K12" s="39">
        <f t="shared" si="0"/>
        <v>0</v>
      </c>
      <c r="L12" s="16">
        <f t="shared" si="1"/>
        <v>0</v>
      </c>
      <c r="M12" s="10" t="str">
        <f t="shared" si="2"/>
        <v>ควรปรับปรุง</v>
      </c>
      <c r="N12" s="75"/>
      <c r="O12" s="75"/>
      <c r="P12" s="75"/>
      <c r="Q12" s="75"/>
      <c r="R12" s="75"/>
      <c r="S12" s="39">
        <f t="shared" si="3"/>
        <v>0</v>
      </c>
      <c r="T12" s="16">
        <f t="shared" si="4"/>
        <v>0</v>
      </c>
      <c r="U12" s="10" t="str">
        <f t="shared" si="5"/>
        <v>ควรปรับปรุง</v>
      </c>
    </row>
    <row r="13" spans="2:21" ht="23.25">
      <c r="B13" s="30">
        <v>7</v>
      </c>
      <c r="C13" s="56" t="s">
        <v>76</v>
      </c>
      <c r="D13" s="55" t="s">
        <v>44</v>
      </c>
      <c r="E13" s="75"/>
      <c r="F13" s="75"/>
      <c r="G13" s="75"/>
      <c r="H13" s="75"/>
      <c r="I13" s="75"/>
      <c r="J13" s="75"/>
      <c r="K13" s="39">
        <f t="shared" si="0"/>
        <v>0</v>
      </c>
      <c r="L13" s="16">
        <f t="shared" si="1"/>
        <v>0</v>
      </c>
      <c r="M13" s="10" t="str">
        <f t="shared" si="2"/>
        <v>ควรปรับปรุง</v>
      </c>
      <c r="N13" s="75"/>
      <c r="O13" s="75"/>
      <c r="P13" s="75"/>
      <c r="Q13" s="75"/>
      <c r="R13" s="75"/>
      <c r="S13" s="39">
        <f t="shared" si="3"/>
        <v>0</v>
      </c>
      <c r="T13" s="16">
        <f t="shared" si="4"/>
        <v>0</v>
      </c>
      <c r="U13" s="10" t="str">
        <f t="shared" si="5"/>
        <v>ควรปรับปรุง</v>
      </c>
    </row>
    <row r="14" spans="2:21" ht="23.25">
      <c r="B14" s="41">
        <v>8</v>
      </c>
      <c r="C14" s="56" t="s">
        <v>77</v>
      </c>
      <c r="D14" s="55" t="s">
        <v>29</v>
      </c>
      <c r="E14" s="75"/>
      <c r="F14" s="75"/>
      <c r="G14" s="75"/>
      <c r="H14" s="75"/>
      <c r="I14" s="75"/>
      <c r="J14" s="75"/>
      <c r="K14" s="39">
        <f t="shared" si="0"/>
        <v>0</v>
      </c>
      <c r="L14" s="16">
        <f t="shared" si="1"/>
        <v>0</v>
      </c>
      <c r="M14" s="10" t="str">
        <f t="shared" si="2"/>
        <v>ควรปรับปรุง</v>
      </c>
      <c r="N14" s="75"/>
      <c r="O14" s="75"/>
      <c r="P14" s="75"/>
      <c r="Q14" s="75"/>
      <c r="R14" s="75"/>
      <c r="S14" s="39">
        <f t="shared" si="3"/>
        <v>0</v>
      </c>
      <c r="T14" s="16">
        <f t="shared" si="4"/>
        <v>0</v>
      </c>
      <c r="U14" s="10" t="str">
        <f t="shared" si="5"/>
        <v>ควรปรับปรุง</v>
      </c>
    </row>
    <row r="15" spans="2:21" ht="23.25">
      <c r="B15" s="30">
        <v>9</v>
      </c>
      <c r="C15" s="56" t="s">
        <v>78</v>
      </c>
      <c r="D15" s="55" t="s">
        <v>79</v>
      </c>
      <c r="E15" s="75"/>
      <c r="F15" s="75"/>
      <c r="G15" s="75"/>
      <c r="H15" s="75"/>
      <c r="I15" s="75"/>
      <c r="J15" s="75"/>
      <c r="K15" s="39">
        <f t="shared" si="0"/>
        <v>0</v>
      </c>
      <c r="L15" s="16">
        <f t="shared" si="1"/>
        <v>0</v>
      </c>
      <c r="M15" s="10" t="str">
        <f t="shared" si="2"/>
        <v>ควรปรับปรุง</v>
      </c>
      <c r="N15" s="75"/>
      <c r="O15" s="75"/>
      <c r="P15" s="75"/>
      <c r="Q15" s="75"/>
      <c r="R15" s="75"/>
      <c r="S15" s="39">
        <f t="shared" si="3"/>
        <v>0</v>
      </c>
      <c r="T15" s="16">
        <f t="shared" si="4"/>
        <v>0</v>
      </c>
      <c r="U15" s="10" t="str">
        <f t="shared" si="5"/>
        <v>ควรปรับปรุง</v>
      </c>
    </row>
    <row r="16" spans="2:21" ht="23.25">
      <c r="B16" s="41">
        <v>10</v>
      </c>
      <c r="C16" s="56" t="s">
        <v>80</v>
      </c>
      <c r="D16" s="55" t="s">
        <v>53</v>
      </c>
      <c r="E16" s="75"/>
      <c r="F16" s="75"/>
      <c r="G16" s="75"/>
      <c r="H16" s="75"/>
      <c r="I16" s="75"/>
      <c r="J16" s="75"/>
      <c r="K16" s="39">
        <f t="shared" si="0"/>
        <v>0</v>
      </c>
      <c r="L16" s="16">
        <f t="shared" si="1"/>
        <v>0</v>
      </c>
      <c r="M16" s="10" t="str">
        <f t="shared" si="2"/>
        <v>ควรปรับปรุง</v>
      </c>
      <c r="N16" s="75"/>
      <c r="O16" s="75"/>
      <c r="P16" s="75"/>
      <c r="Q16" s="75"/>
      <c r="R16" s="75"/>
      <c r="S16" s="39">
        <f t="shared" si="3"/>
        <v>0</v>
      </c>
      <c r="T16" s="16">
        <f t="shared" si="4"/>
        <v>0</v>
      </c>
      <c r="U16" s="10" t="str">
        <f t="shared" si="5"/>
        <v>ควรปรับปรุง</v>
      </c>
    </row>
    <row r="17" spans="2:21" ht="23.25">
      <c r="B17" s="30">
        <v>11</v>
      </c>
      <c r="C17" s="56" t="s">
        <v>81</v>
      </c>
      <c r="D17" s="55" t="s">
        <v>26</v>
      </c>
      <c r="E17" s="75"/>
      <c r="F17" s="75"/>
      <c r="G17" s="75"/>
      <c r="H17" s="75"/>
      <c r="I17" s="75"/>
      <c r="J17" s="75"/>
      <c r="K17" s="39">
        <f t="shared" si="0"/>
        <v>0</v>
      </c>
      <c r="L17" s="16">
        <f t="shared" si="1"/>
        <v>0</v>
      </c>
      <c r="M17" s="10" t="str">
        <f t="shared" si="2"/>
        <v>ควรปรับปรุง</v>
      </c>
      <c r="N17" s="75"/>
      <c r="O17" s="75"/>
      <c r="P17" s="75"/>
      <c r="Q17" s="75"/>
      <c r="R17" s="75"/>
      <c r="S17" s="39">
        <f t="shared" si="3"/>
        <v>0</v>
      </c>
      <c r="T17" s="16">
        <f t="shared" si="4"/>
        <v>0</v>
      </c>
      <c r="U17" s="10" t="str">
        <f t="shared" si="5"/>
        <v>ควรปรับปรุง</v>
      </c>
    </row>
    <row r="18" spans="2:21" ht="23.25">
      <c r="B18" s="41">
        <v>12</v>
      </c>
      <c r="C18" s="54" t="s">
        <v>82</v>
      </c>
      <c r="D18" s="55" t="s">
        <v>83</v>
      </c>
      <c r="E18" s="75"/>
      <c r="F18" s="75"/>
      <c r="G18" s="75"/>
      <c r="H18" s="75"/>
      <c r="I18" s="75"/>
      <c r="J18" s="75"/>
      <c r="K18" s="39">
        <f t="shared" si="0"/>
        <v>0</v>
      </c>
      <c r="L18" s="16">
        <f t="shared" si="1"/>
        <v>0</v>
      </c>
      <c r="M18" s="10" t="str">
        <f t="shared" si="2"/>
        <v>ควรปรับปรุง</v>
      </c>
      <c r="N18" s="75"/>
      <c r="O18" s="75"/>
      <c r="P18" s="75"/>
      <c r="Q18" s="75"/>
      <c r="R18" s="75"/>
      <c r="S18" s="39">
        <f t="shared" si="3"/>
        <v>0</v>
      </c>
      <c r="T18" s="16">
        <f t="shared" si="4"/>
        <v>0</v>
      </c>
      <c r="U18" s="10" t="str">
        <f t="shared" si="5"/>
        <v>ควรปรับปรุง</v>
      </c>
    </row>
    <row r="19" spans="2:21" ht="23.25">
      <c r="B19" s="30">
        <v>13</v>
      </c>
      <c r="C19" s="56" t="s">
        <v>84</v>
      </c>
      <c r="D19" s="55" t="s">
        <v>85</v>
      </c>
      <c r="E19" s="75"/>
      <c r="F19" s="75"/>
      <c r="G19" s="75"/>
      <c r="H19" s="75"/>
      <c r="I19" s="75"/>
      <c r="J19" s="75"/>
      <c r="K19" s="39">
        <f t="shared" si="0"/>
        <v>0</v>
      </c>
      <c r="L19" s="16">
        <f t="shared" si="1"/>
        <v>0</v>
      </c>
      <c r="M19" s="10" t="str">
        <f t="shared" si="2"/>
        <v>ควรปรับปรุง</v>
      </c>
      <c r="N19" s="75"/>
      <c r="O19" s="75"/>
      <c r="P19" s="75"/>
      <c r="Q19" s="75"/>
      <c r="R19" s="75"/>
      <c r="S19" s="39">
        <f t="shared" si="3"/>
        <v>0</v>
      </c>
      <c r="T19" s="16">
        <f t="shared" si="4"/>
        <v>0</v>
      </c>
      <c r="U19" s="10" t="str">
        <f t="shared" si="5"/>
        <v>ควรปรับปรุง</v>
      </c>
    </row>
    <row r="20" spans="2:21" ht="23.25">
      <c r="B20" s="41">
        <v>14</v>
      </c>
      <c r="C20" s="56" t="s">
        <v>86</v>
      </c>
      <c r="D20" s="55" t="s">
        <v>87</v>
      </c>
      <c r="E20" s="75"/>
      <c r="F20" s="75"/>
      <c r="G20" s="75"/>
      <c r="H20" s="75"/>
      <c r="I20" s="75"/>
      <c r="J20" s="75"/>
      <c r="K20" s="39">
        <f t="shared" si="0"/>
        <v>0</v>
      </c>
      <c r="L20" s="80">
        <f t="shared" si="1"/>
        <v>0</v>
      </c>
      <c r="M20" s="10" t="str">
        <f t="shared" si="2"/>
        <v>ควรปรับปรุง</v>
      </c>
      <c r="N20" s="75"/>
      <c r="O20" s="75"/>
      <c r="P20" s="75"/>
      <c r="Q20" s="75"/>
      <c r="R20" s="75"/>
      <c r="S20" s="39">
        <f t="shared" si="3"/>
        <v>0</v>
      </c>
      <c r="T20" s="16">
        <f t="shared" si="4"/>
        <v>0</v>
      </c>
      <c r="U20" s="10" t="str">
        <f t="shared" si="5"/>
        <v>ควรปรับปรุง</v>
      </c>
    </row>
    <row r="21" spans="2:21" ht="23.25">
      <c r="B21" s="30">
        <v>15</v>
      </c>
      <c r="C21" s="56" t="s">
        <v>88</v>
      </c>
      <c r="D21" s="55" t="s">
        <v>89</v>
      </c>
      <c r="E21" s="75"/>
      <c r="F21" s="75"/>
      <c r="G21" s="75"/>
      <c r="H21" s="75"/>
      <c r="I21" s="75"/>
      <c r="J21" s="75"/>
      <c r="K21" s="39">
        <f t="shared" si="0"/>
        <v>0</v>
      </c>
      <c r="L21" s="16">
        <f t="shared" si="1"/>
        <v>0</v>
      </c>
      <c r="M21" s="10" t="str">
        <f t="shared" si="2"/>
        <v>ควรปรับปรุง</v>
      </c>
      <c r="N21" s="75"/>
      <c r="O21" s="75"/>
      <c r="P21" s="75"/>
      <c r="Q21" s="75"/>
      <c r="R21" s="75"/>
      <c r="S21" s="39">
        <f t="shared" si="3"/>
        <v>0</v>
      </c>
      <c r="T21" s="16">
        <f t="shared" si="4"/>
        <v>0</v>
      </c>
      <c r="U21" s="10" t="str">
        <f t="shared" si="5"/>
        <v>ควรปรับปรุง</v>
      </c>
    </row>
    <row r="22" spans="2:21" ht="23.25">
      <c r="B22" s="41">
        <v>16</v>
      </c>
      <c r="C22" s="56" t="s">
        <v>90</v>
      </c>
      <c r="D22" s="55" t="s">
        <v>33</v>
      </c>
      <c r="E22" s="75"/>
      <c r="F22" s="75"/>
      <c r="G22" s="75"/>
      <c r="H22" s="75"/>
      <c r="I22" s="75"/>
      <c r="J22" s="75"/>
      <c r="K22" s="39">
        <f t="shared" si="0"/>
        <v>0</v>
      </c>
      <c r="L22" s="16">
        <f t="shared" si="1"/>
        <v>0</v>
      </c>
      <c r="M22" s="10" t="str">
        <f t="shared" si="2"/>
        <v>ควรปรับปรุง</v>
      </c>
      <c r="N22" s="75"/>
      <c r="O22" s="75"/>
      <c r="P22" s="75"/>
      <c r="Q22" s="75"/>
      <c r="R22" s="75"/>
      <c r="S22" s="39">
        <f t="shared" si="3"/>
        <v>0</v>
      </c>
      <c r="T22" s="16">
        <f t="shared" si="4"/>
        <v>0</v>
      </c>
      <c r="U22" s="10" t="str">
        <f t="shared" si="5"/>
        <v>ควรปรับปรุง</v>
      </c>
    </row>
    <row r="23" spans="2:21" ht="23.25">
      <c r="B23" s="30">
        <v>17</v>
      </c>
      <c r="C23" s="57" t="s">
        <v>72</v>
      </c>
      <c r="D23" s="58" t="s">
        <v>91</v>
      </c>
      <c r="E23" s="75"/>
      <c r="F23" s="75"/>
      <c r="G23" s="75"/>
      <c r="H23" s="75"/>
      <c r="I23" s="75"/>
      <c r="J23" s="75"/>
      <c r="K23" s="39">
        <f t="shared" si="0"/>
        <v>0</v>
      </c>
      <c r="L23" s="16">
        <f t="shared" si="1"/>
        <v>0</v>
      </c>
      <c r="M23" s="10" t="str">
        <f t="shared" si="2"/>
        <v>ควรปรับปรุง</v>
      </c>
      <c r="N23" s="75"/>
      <c r="O23" s="75"/>
      <c r="P23" s="75"/>
      <c r="Q23" s="75"/>
      <c r="R23" s="75"/>
      <c r="S23" s="39">
        <f t="shared" si="3"/>
        <v>0</v>
      </c>
      <c r="T23" s="16">
        <f t="shared" si="4"/>
        <v>0</v>
      </c>
      <c r="U23" s="10" t="str">
        <f t="shared" si="5"/>
        <v>ควรปรับปรุง</v>
      </c>
    </row>
    <row r="24" spans="2:21" ht="23.25">
      <c r="B24" s="41">
        <v>18</v>
      </c>
      <c r="C24" s="56" t="s">
        <v>92</v>
      </c>
      <c r="D24" s="59" t="s">
        <v>51</v>
      </c>
      <c r="E24" s="75"/>
      <c r="F24" s="75"/>
      <c r="G24" s="75"/>
      <c r="H24" s="75"/>
      <c r="I24" s="75"/>
      <c r="J24" s="75"/>
      <c r="K24" s="39">
        <f t="shared" si="0"/>
        <v>0</v>
      </c>
      <c r="L24" s="16">
        <f t="shared" si="1"/>
        <v>0</v>
      </c>
      <c r="M24" s="10" t="str">
        <f t="shared" si="2"/>
        <v>ควรปรับปรุง</v>
      </c>
      <c r="N24" s="75"/>
      <c r="O24" s="75"/>
      <c r="P24" s="75"/>
      <c r="Q24" s="75"/>
      <c r="R24" s="75"/>
      <c r="S24" s="39">
        <f t="shared" si="3"/>
        <v>0</v>
      </c>
      <c r="T24" s="16">
        <f t="shared" si="4"/>
        <v>0</v>
      </c>
      <c r="U24" s="10" t="str">
        <f t="shared" si="5"/>
        <v>ควรปรับปรุง</v>
      </c>
    </row>
    <row r="25" spans="2:21" ht="23.25">
      <c r="B25" s="30">
        <v>19</v>
      </c>
      <c r="C25" s="56" t="s">
        <v>93</v>
      </c>
      <c r="D25" s="59" t="s">
        <v>70</v>
      </c>
      <c r="E25" s="75"/>
      <c r="F25" s="75"/>
      <c r="G25" s="75"/>
      <c r="H25" s="75"/>
      <c r="I25" s="75"/>
      <c r="J25" s="75"/>
      <c r="K25" s="39">
        <f t="shared" si="0"/>
        <v>0</v>
      </c>
      <c r="L25" s="16">
        <f t="shared" si="1"/>
        <v>0</v>
      </c>
      <c r="M25" s="10" t="str">
        <f t="shared" si="2"/>
        <v>ควรปรับปรุง</v>
      </c>
      <c r="N25" s="75"/>
      <c r="O25" s="75"/>
      <c r="P25" s="75"/>
      <c r="Q25" s="75"/>
      <c r="R25" s="75"/>
      <c r="S25" s="39">
        <f t="shared" si="3"/>
        <v>0</v>
      </c>
      <c r="T25" s="16">
        <f t="shared" si="4"/>
        <v>0</v>
      </c>
      <c r="U25" s="10" t="str">
        <f t="shared" si="5"/>
        <v>ควรปรับปรุง</v>
      </c>
    </row>
    <row r="26" spans="2:21" ht="23.25">
      <c r="B26" s="41">
        <v>20</v>
      </c>
      <c r="C26" s="60" t="s">
        <v>81</v>
      </c>
      <c r="D26" s="61" t="s">
        <v>94</v>
      </c>
      <c r="E26" s="75"/>
      <c r="F26" s="75"/>
      <c r="G26" s="75"/>
      <c r="H26" s="75"/>
      <c r="I26" s="75"/>
      <c r="J26" s="75"/>
      <c r="K26" s="39">
        <f t="shared" si="0"/>
        <v>0</v>
      </c>
      <c r="L26" s="16">
        <f t="shared" si="1"/>
        <v>0</v>
      </c>
      <c r="M26" s="10" t="str">
        <f t="shared" si="2"/>
        <v>ควรปรับปรุง</v>
      </c>
      <c r="N26" s="75"/>
      <c r="O26" s="75"/>
      <c r="P26" s="75"/>
      <c r="Q26" s="75"/>
      <c r="R26" s="75"/>
      <c r="S26" s="39">
        <f t="shared" si="3"/>
        <v>0</v>
      </c>
      <c r="T26" s="16">
        <f t="shared" si="4"/>
        <v>0</v>
      </c>
      <c r="U26" s="10" t="str">
        <f t="shared" si="5"/>
        <v>ควรปรับปรุง</v>
      </c>
    </row>
    <row r="27" spans="2:21" ht="23.25">
      <c r="B27" s="30">
        <v>21</v>
      </c>
      <c r="C27" s="62" t="s">
        <v>95</v>
      </c>
      <c r="D27" s="63" t="s">
        <v>96</v>
      </c>
      <c r="E27" s="75"/>
      <c r="F27" s="75"/>
      <c r="G27" s="75"/>
      <c r="H27" s="75"/>
      <c r="I27" s="75"/>
      <c r="J27" s="75"/>
      <c r="K27" s="39">
        <f t="shared" si="0"/>
        <v>0</v>
      </c>
      <c r="L27" s="16">
        <f t="shared" si="1"/>
        <v>0</v>
      </c>
      <c r="M27" s="10" t="str">
        <f t="shared" si="2"/>
        <v>ควรปรับปรุง</v>
      </c>
      <c r="N27" s="75"/>
      <c r="O27" s="75"/>
      <c r="P27" s="75"/>
      <c r="Q27" s="75"/>
      <c r="R27" s="75"/>
      <c r="S27" s="39">
        <f t="shared" si="3"/>
        <v>0</v>
      </c>
      <c r="T27" s="16">
        <f t="shared" si="4"/>
        <v>0</v>
      </c>
      <c r="U27" s="10" t="str">
        <f t="shared" si="5"/>
        <v>ควรปรับปรุง</v>
      </c>
    </row>
    <row r="28" spans="2:21" ht="23.25">
      <c r="B28" s="41">
        <v>22</v>
      </c>
      <c r="C28" s="56" t="s">
        <v>97</v>
      </c>
      <c r="D28" s="59" t="s">
        <v>98</v>
      </c>
      <c r="E28" s="75"/>
      <c r="F28" s="75"/>
      <c r="G28" s="75"/>
      <c r="H28" s="75"/>
      <c r="I28" s="75"/>
      <c r="J28" s="75"/>
      <c r="K28" s="39">
        <f t="shared" si="0"/>
        <v>0</v>
      </c>
      <c r="L28" s="16">
        <f t="shared" si="1"/>
        <v>0</v>
      </c>
      <c r="M28" s="10" t="str">
        <f t="shared" si="2"/>
        <v>ควรปรับปรุง</v>
      </c>
      <c r="N28" s="75"/>
      <c r="O28" s="75"/>
      <c r="P28" s="75"/>
      <c r="Q28" s="75"/>
      <c r="R28" s="75"/>
      <c r="S28" s="39">
        <f t="shared" si="3"/>
        <v>0</v>
      </c>
      <c r="T28" s="16">
        <f t="shared" si="4"/>
        <v>0</v>
      </c>
      <c r="U28" s="10" t="str">
        <f t="shared" si="5"/>
        <v>ควรปรับปรุง</v>
      </c>
    </row>
    <row r="29" spans="2:21" ht="23.25">
      <c r="B29" s="30">
        <v>23</v>
      </c>
      <c r="C29" s="56" t="s">
        <v>99</v>
      </c>
      <c r="D29" s="59" t="s">
        <v>100</v>
      </c>
      <c r="E29" s="75"/>
      <c r="F29" s="75"/>
      <c r="G29" s="75"/>
      <c r="H29" s="75"/>
      <c r="I29" s="75"/>
      <c r="J29" s="75"/>
      <c r="K29" s="39">
        <f t="shared" si="0"/>
        <v>0</v>
      </c>
      <c r="L29" s="16">
        <f t="shared" si="1"/>
        <v>0</v>
      </c>
      <c r="M29" s="10" t="str">
        <f t="shared" si="2"/>
        <v>ควรปรับปรุง</v>
      </c>
      <c r="N29" s="75"/>
      <c r="O29" s="75"/>
      <c r="P29" s="75"/>
      <c r="Q29" s="75"/>
      <c r="R29" s="75"/>
      <c r="S29" s="39">
        <f t="shared" si="3"/>
        <v>0</v>
      </c>
      <c r="T29" s="16">
        <f t="shared" si="4"/>
        <v>0</v>
      </c>
      <c r="U29" s="10" t="str">
        <f t="shared" si="5"/>
        <v>ควรปรับปรุง</v>
      </c>
    </row>
    <row r="30" spans="2:21" ht="23.25">
      <c r="B30" s="41">
        <v>24</v>
      </c>
      <c r="C30" s="56" t="s">
        <v>81</v>
      </c>
      <c r="D30" s="59" t="s">
        <v>101</v>
      </c>
      <c r="E30" s="75"/>
      <c r="F30" s="75"/>
      <c r="G30" s="75"/>
      <c r="H30" s="75"/>
      <c r="I30" s="75"/>
      <c r="J30" s="75"/>
      <c r="K30" s="39">
        <f t="shared" si="0"/>
        <v>0</v>
      </c>
      <c r="L30" s="16">
        <f t="shared" si="1"/>
        <v>0</v>
      </c>
      <c r="M30" s="10" t="str">
        <f t="shared" si="2"/>
        <v>ควรปรับปรุง</v>
      </c>
      <c r="N30" s="75"/>
      <c r="O30" s="75"/>
      <c r="P30" s="75"/>
      <c r="Q30" s="75"/>
      <c r="R30" s="75"/>
      <c r="S30" s="39">
        <f t="shared" si="3"/>
        <v>0</v>
      </c>
      <c r="T30" s="16">
        <f t="shared" si="4"/>
        <v>0</v>
      </c>
      <c r="U30" s="10" t="str">
        <f t="shared" si="5"/>
        <v>ควรปรับปรุง</v>
      </c>
    </row>
    <row r="31" spans="2:21" ht="23.25">
      <c r="B31" s="30">
        <v>25</v>
      </c>
      <c r="C31" s="56" t="s">
        <v>102</v>
      </c>
      <c r="D31" s="59" t="s">
        <v>103</v>
      </c>
      <c r="E31" s="75"/>
      <c r="F31" s="75"/>
      <c r="G31" s="75"/>
      <c r="H31" s="75"/>
      <c r="I31" s="75"/>
      <c r="J31" s="75"/>
      <c r="K31" s="39">
        <f t="shared" si="0"/>
        <v>0</v>
      </c>
      <c r="L31" s="16">
        <f t="shared" si="1"/>
        <v>0</v>
      </c>
      <c r="M31" s="10" t="str">
        <f t="shared" si="2"/>
        <v>ควรปรับปรุง</v>
      </c>
      <c r="N31" s="75"/>
      <c r="O31" s="75"/>
      <c r="P31" s="75"/>
      <c r="Q31" s="75"/>
      <c r="R31" s="75"/>
      <c r="S31" s="39">
        <f t="shared" si="3"/>
        <v>0</v>
      </c>
      <c r="T31" s="16">
        <f t="shared" si="4"/>
        <v>0</v>
      </c>
      <c r="U31" s="10" t="str">
        <f t="shared" si="5"/>
        <v>ควรปรับปรุง</v>
      </c>
    </row>
    <row r="32" spans="2:21" ht="23.25">
      <c r="B32" s="41">
        <v>26</v>
      </c>
      <c r="C32" s="56" t="s">
        <v>104</v>
      </c>
      <c r="D32" s="55" t="s">
        <v>32</v>
      </c>
      <c r="E32" s="75"/>
      <c r="F32" s="75"/>
      <c r="G32" s="75"/>
      <c r="H32" s="75"/>
      <c r="I32" s="75"/>
      <c r="J32" s="75"/>
      <c r="K32" s="39">
        <f t="shared" si="0"/>
        <v>0</v>
      </c>
      <c r="L32" s="16">
        <f t="shared" si="1"/>
        <v>0</v>
      </c>
      <c r="M32" s="10" t="str">
        <f t="shared" si="2"/>
        <v>ควรปรับปรุง</v>
      </c>
      <c r="N32" s="75"/>
      <c r="O32" s="75"/>
      <c r="P32" s="75"/>
      <c r="Q32" s="75"/>
      <c r="R32" s="75"/>
      <c r="S32" s="39">
        <f t="shared" si="3"/>
        <v>0</v>
      </c>
      <c r="T32" s="16">
        <f t="shared" si="4"/>
        <v>0</v>
      </c>
      <c r="U32" s="10" t="str">
        <f t="shared" si="5"/>
        <v>ควรปรับปรุง</v>
      </c>
    </row>
    <row r="33" spans="2:21" ht="23.25">
      <c r="B33" s="30">
        <v>27</v>
      </c>
      <c r="C33" s="56" t="s">
        <v>52</v>
      </c>
      <c r="D33" s="64" t="s">
        <v>32</v>
      </c>
      <c r="E33" s="75"/>
      <c r="F33" s="75"/>
      <c r="G33" s="75"/>
      <c r="H33" s="75"/>
      <c r="I33" s="75"/>
      <c r="J33" s="75"/>
      <c r="K33" s="39">
        <f t="shared" si="0"/>
        <v>0</v>
      </c>
      <c r="L33" s="16">
        <f t="shared" si="1"/>
        <v>0</v>
      </c>
      <c r="M33" s="10" t="str">
        <f t="shared" si="2"/>
        <v>ควรปรับปรุง</v>
      </c>
      <c r="N33" s="75"/>
      <c r="O33" s="75"/>
      <c r="P33" s="75"/>
      <c r="Q33" s="75"/>
      <c r="R33" s="75"/>
      <c r="S33" s="39">
        <f t="shared" si="3"/>
        <v>0</v>
      </c>
      <c r="T33" s="16">
        <f t="shared" si="4"/>
        <v>0</v>
      </c>
      <c r="U33" s="10" t="str">
        <f t="shared" si="5"/>
        <v>ควรปรับปรุง</v>
      </c>
    </row>
    <row r="34" spans="2:21" ht="23.25">
      <c r="B34" s="41">
        <v>28</v>
      </c>
      <c r="C34" s="56" t="s">
        <v>105</v>
      </c>
      <c r="D34" s="55" t="s">
        <v>32</v>
      </c>
      <c r="E34" s="75"/>
      <c r="F34" s="75"/>
      <c r="G34" s="75"/>
      <c r="H34" s="75"/>
      <c r="I34" s="75"/>
      <c r="J34" s="75"/>
      <c r="K34" s="39">
        <f t="shared" si="0"/>
        <v>0</v>
      </c>
      <c r="L34" s="16">
        <f t="shared" si="1"/>
        <v>0</v>
      </c>
      <c r="M34" s="10" t="str">
        <f t="shared" si="2"/>
        <v>ควรปรับปรุง</v>
      </c>
      <c r="N34" s="75"/>
      <c r="O34" s="75"/>
      <c r="P34" s="75"/>
      <c r="Q34" s="75"/>
      <c r="R34" s="75"/>
      <c r="S34" s="39">
        <f t="shared" si="3"/>
        <v>0</v>
      </c>
      <c r="T34" s="16">
        <f t="shared" si="4"/>
        <v>0</v>
      </c>
      <c r="U34" s="10" t="str">
        <f t="shared" si="5"/>
        <v>ควรปรับปรุง</v>
      </c>
    </row>
    <row r="35" spans="2:21" ht="23.25">
      <c r="B35" s="30">
        <v>29</v>
      </c>
      <c r="C35" s="56" t="s">
        <v>106</v>
      </c>
      <c r="D35" s="65" t="s">
        <v>107</v>
      </c>
      <c r="E35" s="75"/>
      <c r="F35" s="75"/>
      <c r="G35" s="75"/>
      <c r="H35" s="75"/>
      <c r="I35" s="75"/>
      <c r="J35" s="75"/>
      <c r="K35" s="39">
        <f t="shared" si="0"/>
        <v>0</v>
      </c>
      <c r="L35" s="16">
        <f t="shared" si="1"/>
        <v>0</v>
      </c>
      <c r="M35" s="10" t="str">
        <f t="shared" si="2"/>
        <v>ควรปรับปรุง</v>
      </c>
      <c r="N35" s="75"/>
      <c r="O35" s="75"/>
      <c r="P35" s="75"/>
      <c r="Q35" s="75"/>
      <c r="R35" s="75"/>
      <c r="S35" s="39">
        <f t="shared" si="3"/>
        <v>0</v>
      </c>
      <c r="T35" s="16">
        <f t="shared" si="4"/>
        <v>0</v>
      </c>
      <c r="U35" s="10" t="str">
        <f t="shared" si="5"/>
        <v>ควรปรับปรุง</v>
      </c>
    </row>
    <row r="36" spans="2:21" ht="23.25">
      <c r="B36" s="41">
        <v>30</v>
      </c>
      <c r="C36" s="56" t="s">
        <v>108</v>
      </c>
      <c r="D36" s="55" t="s">
        <v>43</v>
      </c>
      <c r="E36" s="75"/>
      <c r="F36" s="75"/>
      <c r="G36" s="75"/>
      <c r="H36" s="75"/>
      <c r="I36" s="75"/>
      <c r="J36" s="75"/>
      <c r="K36" s="39">
        <f t="shared" si="0"/>
        <v>0</v>
      </c>
      <c r="L36" s="16">
        <f t="shared" si="1"/>
        <v>0</v>
      </c>
      <c r="M36" s="10" t="str">
        <f t="shared" si="2"/>
        <v>ควรปรับปรุง</v>
      </c>
      <c r="N36" s="75"/>
      <c r="O36" s="75"/>
      <c r="P36" s="75"/>
      <c r="Q36" s="75"/>
      <c r="R36" s="75"/>
      <c r="S36" s="39">
        <f t="shared" si="3"/>
        <v>0</v>
      </c>
      <c r="T36" s="16">
        <f t="shared" si="4"/>
        <v>0</v>
      </c>
      <c r="U36" s="10" t="str">
        <f t="shared" si="5"/>
        <v>ควรปรับปรุง</v>
      </c>
    </row>
    <row r="37" spans="2:21" ht="23.25">
      <c r="B37" s="30">
        <v>31</v>
      </c>
      <c r="C37" s="56" t="s">
        <v>109</v>
      </c>
      <c r="D37" s="55" t="s">
        <v>110</v>
      </c>
      <c r="E37" s="75"/>
      <c r="F37" s="75"/>
      <c r="G37" s="75"/>
      <c r="H37" s="75"/>
      <c r="I37" s="75"/>
      <c r="J37" s="75"/>
      <c r="K37" s="39">
        <f t="shared" si="0"/>
        <v>0</v>
      </c>
      <c r="L37" s="16">
        <f t="shared" si="1"/>
        <v>0</v>
      </c>
      <c r="M37" s="10" t="str">
        <f t="shared" si="2"/>
        <v>ควรปรับปรุง</v>
      </c>
      <c r="N37" s="75"/>
      <c r="O37" s="75"/>
      <c r="P37" s="75"/>
      <c r="Q37" s="75"/>
      <c r="R37" s="75"/>
      <c r="S37" s="39">
        <f t="shared" si="3"/>
        <v>0</v>
      </c>
      <c r="T37" s="16">
        <f t="shared" si="4"/>
        <v>0</v>
      </c>
      <c r="U37" s="10" t="str">
        <f t="shared" si="5"/>
        <v>ควรปรับปรุง</v>
      </c>
    </row>
    <row r="38" spans="2:21" ht="23.25">
      <c r="B38" s="41">
        <v>32</v>
      </c>
      <c r="C38" s="56" t="s">
        <v>111</v>
      </c>
      <c r="D38" s="55" t="s">
        <v>112</v>
      </c>
      <c r="E38" s="75"/>
      <c r="F38" s="75"/>
      <c r="G38" s="75"/>
      <c r="H38" s="75"/>
      <c r="I38" s="75"/>
      <c r="J38" s="75"/>
      <c r="K38" s="39">
        <f t="shared" si="0"/>
        <v>0</v>
      </c>
      <c r="L38" s="16">
        <f t="shared" si="1"/>
        <v>0</v>
      </c>
      <c r="M38" s="10" t="str">
        <f t="shared" si="2"/>
        <v>ควรปรับปรุง</v>
      </c>
      <c r="N38" s="75"/>
      <c r="O38" s="75"/>
      <c r="P38" s="75"/>
      <c r="Q38" s="75"/>
      <c r="R38" s="75"/>
      <c r="S38" s="39">
        <f t="shared" si="3"/>
        <v>0</v>
      </c>
      <c r="T38" s="16">
        <f t="shared" si="4"/>
        <v>0</v>
      </c>
      <c r="U38" s="10" t="str">
        <f t="shared" si="5"/>
        <v>ควรปรับปรุง</v>
      </c>
    </row>
    <row r="39" spans="2:21" ht="23.25">
      <c r="B39" s="30">
        <v>33</v>
      </c>
      <c r="C39" s="56" t="s">
        <v>113</v>
      </c>
      <c r="D39" s="55" t="s">
        <v>114</v>
      </c>
      <c r="E39" s="75"/>
      <c r="F39" s="75"/>
      <c r="G39" s="75"/>
      <c r="H39" s="75"/>
      <c r="I39" s="75"/>
      <c r="J39" s="75"/>
      <c r="K39" s="39">
        <f t="shared" si="0"/>
        <v>0</v>
      </c>
      <c r="L39" s="16">
        <f t="shared" si="1"/>
        <v>0</v>
      </c>
      <c r="M39" s="10" t="str">
        <f t="shared" si="2"/>
        <v>ควรปรับปรุง</v>
      </c>
      <c r="N39" s="75"/>
      <c r="O39" s="75"/>
      <c r="P39" s="75"/>
      <c r="Q39" s="75"/>
      <c r="R39" s="75"/>
      <c r="S39" s="39">
        <f t="shared" si="3"/>
        <v>0</v>
      </c>
      <c r="T39" s="16">
        <f t="shared" si="4"/>
        <v>0</v>
      </c>
      <c r="U39" s="10" t="str">
        <f t="shared" si="5"/>
        <v>ควรปรับปรุง</v>
      </c>
    </row>
    <row r="40" spans="2:21" ht="23.25">
      <c r="B40" s="41">
        <v>34</v>
      </c>
      <c r="C40" s="56" t="s">
        <v>115</v>
      </c>
      <c r="D40" s="55" t="s">
        <v>116</v>
      </c>
      <c r="E40" s="75"/>
      <c r="F40" s="75"/>
      <c r="G40" s="75"/>
      <c r="H40" s="75"/>
      <c r="I40" s="75"/>
      <c r="J40" s="75"/>
      <c r="K40" s="39">
        <f t="shared" si="0"/>
        <v>0</v>
      </c>
      <c r="L40" s="16">
        <f t="shared" si="1"/>
        <v>0</v>
      </c>
      <c r="M40" s="10" t="str">
        <f t="shared" si="2"/>
        <v>ควรปรับปรุง</v>
      </c>
      <c r="N40" s="75"/>
      <c r="O40" s="75"/>
      <c r="P40" s="75"/>
      <c r="Q40" s="75"/>
      <c r="R40" s="75"/>
      <c r="S40" s="39">
        <f t="shared" si="3"/>
        <v>0</v>
      </c>
      <c r="T40" s="16">
        <f t="shared" si="4"/>
        <v>0</v>
      </c>
      <c r="U40" s="10" t="str">
        <f t="shared" si="5"/>
        <v>ควรปรับปรุง</v>
      </c>
    </row>
    <row r="41" spans="2:21" ht="23.25">
      <c r="B41" s="30">
        <v>35</v>
      </c>
      <c r="C41" s="56" t="s">
        <v>117</v>
      </c>
      <c r="D41" s="55" t="s">
        <v>118</v>
      </c>
      <c r="E41" s="75"/>
      <c r="F41" s="75"/>
      <c r="G41" s="75"/>
      <c r="H41" s="75"/>
      <c r="I41" s="75"/>
      <c r="J41" s="75"/>
      <c r="K41" s="39">
        <f t="shared" si="0"/>
        <v>0</v>
      </c>
      <c r="L41" s="16">
        <f t="shared" si="1"/>
        <v>0</v>
      </c>
      <c r="M41" s="10" t="str">
        <f t="shared" si="2"/>
        <v>ควรปรับปรุง</v>
      </c>
      <c r="N41" s="75"/>
      <c r="O41" s="75"/>
      <c r="P41" s="75"/>
      <c r="Q41" s="75"/>
      <c r="R41" s="75"/>
      <c r="S41" s="39">
        <f t="shared" si="3"/>
        <v>0</v>
      </c>
      <c r="T41" s="16">
        <f t="shared" si="4"/>
        <v>0</v>
      </c>
      <c r="U41" s="10" t="str">
        <f t="shared" si="5"/>
        <v>ควรปรับปรุง</v>
      </c>
    </row>
    <row r="42" spans="2:21" ht="23.25">
      <c r="B42" s="41">
        <v>36</v>
      </c>
      <c r="C42" s="56" t="s">
        <v>119</v>
      </c>
      <c r="D42" s="55" t="s">
        <v>120</v>
      </c>
      <c r="E42" s="75"/>
      <c r="F42" s="75"/>
      <c r="G42" s="75"/>
      <c r="H42" s="75"/>
      <c r="I42" s="75"/>
      <c r="J42" s="75"/>
      <c r="K42" s="39">
        <f t="shared" si="0"/>
        <v>0</v>
      </c>
      <c r="L42" s="16">
        <f t="shared" si="1"/>
        <v>0</v>
      </c>
      <c r="M42" s="10" t="str">
        <f t="shared" si="2"/>
        <v>ควรปรับปรุง</v>
      </c>
      <c r="N42" s="75"/>
      <c r="O42" s="75"/>
      <c r="P42" s="75"/>
      <c r="Q42" s="75"/>
      <c r="R42" s="75"/>
      <c r="S42" s="39">
        <f t="shared" si="3"/>
        <v>0</v>
      </c>
      <c r="T42" s="16">
        <f t="shared" si="4"/>
        <v>0</v>
      </c>
      <c r="U42" s="10" t="str">
        <f t="shared" si="5"/>
        <v>ควรปรับปรุง</v>
      </c>
    </row>
    <row r="43" spans="1:21" ht="23.25">
      <c r="A43" s="40"/>
      <c r="B43" s="30">
        <v>37</v>
      </c>
      <c r="C43" s="66" t="s">
        <v>121</v>
      </c>
      <c r="D43" s="59" t="s">
        <v>122</v>
      </c>
      <c r="E43" s="43"/>
      <c r="F43" s="43"/>
      <c r="G43" s="43"/>
      <c r="H43" s="43"/>
      <c r="I43" s="43"/>
      <c r="J43" s="75"/>
      <c r="K43" s="39">
        <f t="shared" si="0"/>
        <v>0</v>
      </c>
      <c r="L43" s="16">
        <f t="shared" si="1"/>
        <v>0</v>
      </c>
      <c r="M43" s="10" t="str">
        <f t="shared" si="2"/>
        <v>ควรปรับปรุง</v>
      </c>
      <c r="N43" s="75"/>
      <c r="O43" s="75"/>
      <c r="P43" s="75"/>
      <c r="Q43" s="75"/>
      <c r="R43" s="75"/>
      <c r="S43" s="39">
        <f t="shared" si="3"/>
        <v>0</v>
      </c>
      <c r="T43" s="16">
        <f t="shared" si="4"/>
        <v>0</v>
      </c>
      <c r="U43" s="10" t="str">
        <f t="shared" si="5"/>
        <v>ควรปรับปรุง</v>
      </c>
    </row>
    <row r="44" spans="1:21" ht="23.25">
      <c r="A44" t="s">
        <v>28</v>
      </c>
      <c r="B44" s="41">
        <v>38</v>
      </c>
      <c r="C44" s="54" t="s">
        <v>123</v>
      </c>
      <c r="D44" s="55" t="s">
        <v>36</v>
      </c>
      <c r="E44" s="43"/>
      <c r="F44" s="43"/>
      <c r="G44" s="43"/>
      <c r="H44" s="43"/>
      <c r="I44" s="43"/>
      <c r="J44" s="43"/>
      <c r="K44" s="39">
        <f t="shared" si="0"/>
        <v>0</v>
      </c>
      <c r="L44" s="16">
        <f t="shared" si="1"/>
        <v>0</v>
      </c>
      <c r="M44" s="34" t="str">
        <f t="shared" si="2"/>
        <v>ควรปรับปรุง</v>
      </c>
      <c r="N44" s="43"/>
      <c r="O44" s="43"/>
      <c r="P44" s="43"/>
      <c r="Q44" s="43"/>
      <c r="R44" s="43"/>
      <c r="S44" s="39">
        <f t="shared" si="3"/>
        <v>0</v>
      </c>
      <c r="T44" s="16">
        <f t="shared" si="4"/>
        <v>0</v>
      </c>
      <c r="U44" s="34" t="str">
        <f t="shared" si="5"/>
        <v>ควรปรับปรุง</v>
      </c>
    </row>
    <row r="45" spans="2:21" ht="23.25">
      <c r="B45" s="30">
        <v>39</v>
      </c>
      <c r="C45" s="56" t="s">
        <v>124</v>
      </c>
      <c r="D45" s="55" t="s">
        <v>125</v>
      </c>
      <c r="E45" s="43"/>
      <c r="F45" s="43"/>
      <c r="G45" s="43"/>
      <c r="H45" s="43"/>
      <c r="I45" s="43"/>
      <c r="J45" s="76"/>
      <c r="K45" s="39">
        <f t="shared" si="0"/>
        <v>0</v>
      </c>
      <c r="L45" s="16">
        <f t="shared" si="1"/>
        <v>0</v>
      </c>
      <c r="M45" s="34" t="str">
        <f t="shared" si="2"/>
        <v>ควรปรับปรุง</v>
      </c>
      <c r="N45" s="43"/>
      <c r="O45" s="43"/>
      <c r="P45" s="43"/>
      <c r="Q45" s="43"/>
      <c r="R45" s="43"/>
      <c r="S45" s="39">
        <f t="shared" si="3"/>
        <v>0</v>
      </c>
      <c r="T45" s="16">
        <f t="shared" si="4"/>
        <v>0</v>
      </c>
      <c r="U45" s="34" t="str">
        <f t="shared" si="5"/>
        <v>ควรปรับปรุง</v>
      </c>
    </row>
    <row r="46" spans="2:21" ht="23.25">
      <c r="B46" s="41">
        <v>40</v>
      </c>
      <c r="C46" s="56" t="s">
        <v>126</v>
      </c>
      <c r="D46" s="55" t="s">
        <v>54</v>
      </c>
      <c r="E46" s="43"/>
      <c r="F46" s="43"/>
      <c r="G46" s="43"/>
      <c r="H46" s="43"/>
      <c r="I46" s="43"/>
      <c r="J46" s="76"/>
      <c r="K46" s="39">
        <f t="shared" si="0"/>
        <v>0</v>
      </c>
      <c r="L46" s="16">
        <f t="shared" si="1"/>
        <v>0</v>
      </c>
      <c r="M46" s="34" t="str">
        <f t="shared" si="2"/>
        <v>ควรปรับปรุง</v>
      </c>
      <c r="N46" s="43"/>
      <c r="O46" s="43"/>
      <c r="P46" s="43"/>
      <c r="Q46" s="43"/>
      <c r="R46" s="43"/>
      <c r="S46" s="39">
        <f t="shared" si="3"/>
        <v>0</v>
      </c>
      <c r="T46" s="16">
        <f t="shared" si="4"/>
        <v>0</v>
      </c>
      <c r="U46" s="34" t="str">
        <f t="shared" si="5"/>
        <v>ควรปรับปรุง</v>
      </c>
    </row>
    <row r="47" spans="2:21" ht="23.25">
      <c r="B47" s="30">
        <v>41</v>
      </c>
      <c r="C47" s="56" t="s">
        <v>127</v>
      </c>
      <c r="D47" s="55" t="s">
        <v>128</v>
      </c>
      <c r="E47" s="43"/>
      <c r="F47" s="43"/>
      <c r="G47" s="43"/>
      <c r="H47" s="43"/>
      <c r="I47" s="43"/>
      <c r="J47" s="76"/>
      <c r="K47" s="39">
        <f t="shared" si="0"/>
        <v>0</v>
      </c>
      <c r="L47" s="16">
        <f t="shared" si="1"/>
        <v>0</v>
      </c>
      <c r="M47" s="34" t="str">
        <f t="shared" si="2"/>
        <v>ควรปรับปรุง</v>
      </c>
      <c r="N47" s="43"/>
      <c r="O47" s="43"/>
      <c r="P47" s="43"/>
      <c r="Q47" s="43"/>
      <c r="R47" s="43"/>
      <c r="S47" s="39">
        <f t="shared" si="3"/>
        <v>0</v>
      </c>
      <c r="T47" s="16">
        <f t="shared" si="4"/>
        <v>0</v>
      </c>
      <c r="U47" s="34" t="str">
        <f t="shared" si="5"/>
        <v>ควรปรับปรุง</v>
      </c>
    </row>
    <row r="48" spans="2:21" ht="23.25">
      <c r="B48" s="41">
        <v>42</v>
      </c>
      <c r="C48" s="56" t="s">
        <v>129</v>
      </c>
      <c r="D48" s="55" t="s">
        <v>41</v>
      </c>
      <c r="E48" s="43"/>
      <c r="F48" s="43"/>
      <c r="G48" s="43"/>
      <c r="H48" s="43"/>
      <c r="I48" s="43"/>
      <c r="J48" s="76"/>
      <c r="K48" s="39">
        <f t="shared" si="0"/>
        <v>0</v>
      </c>
      <c r="L48" s="16">
        <f t="shared" si="1"/>
        <v>0</v>
      </c>
      <c r="M48" s="34" t="str">
        <f t="shared" si="2"/>
        <v>ควรปรับปรุง</v>
      </c>
      <c r="N48" s="43"/>
      <c r="O48" s="43"/>
      <c r="P48" s="43"/>
      <c r="Q48" s="43"/>
      <c r="R48" s="43"/>
      <c r="S48" s="39">
        <f t="shared" si="3"/>
        <v>0</v>
      </c>
      <c r="T48" s="16">
        <f t="shared" si="4"/>
        <v>0</v>
      </c>
      <c r="U48" s="34" t="str">
        <f t="shared" si="5"/>
        <v>ควรปรับปรุง</v>
      </c>
    </row>
    <row r="49" spans="2:21" ht="23.25">
      <c r="B49" s="30">
        <v>43</v>
      </c>
      <c r="C49" s="56" t="s">
        <v>130</v>
      </c>
      <c r="D49" s="55" t="s">
        <v>55</v>
      </c>
      <c r="E49" s="43"/>
      <c r="F49" s="43"/>
      <c r="G49" s="43"/>
      <c r="H49" s="43"/>
      <c r="I49" s="43"/>
      <c r="J49" s="76"/>
      <c r="K49" s="39">
        <f t="shared" si="0"/>
        <v>0</v>
      </c>
      <c r="L49" s="16">
        <f t="shared" si="1"/>
        <v>0</v>
      </c>
      <c r="M49" s="34" t="str">
        <f t="shared" si="2"/>
        <v>ควรปรับปรุง</v>
      </c>
      <c r="N49" s="43"/>
      <c r="O49" s="43"/>
      <c r="P49" s="43"/>
      <c r="Q49" s="43"/>
      <c r="R49" s="43"/>
      <c r="S49" s="39">
        <f t="shared" si="3"/>
        <v>0</v>
      </c>
      <c r="T49" s="16">
        <f t="shared" si="4"/>
        <v>0</v>
      </c>
      <c r="U49" s="34" t="str">
        <f t="shared" si="5"/>
        <v>ควรปรับปรุง</v>
      </c>
    </row>
    <row r="50" spans="2:21" ht="23.25">
      <c r="B50" s="41">
        <v>44</v>
      </c>
      <c r="C50" s="67" t="s">
        <v>131</v>
      </c>
      <c r="D50" s="59" t="s">
        <v>33</v>
      </c>
      <c r="E50" s="43"/>
      <c r="F50" s="43"/>
      <c r="G50" s="43"/>
      <c r="H50" s="43"/>
      <c r="I50" s="43"/>
      <c r="J50" s="76"/>
      <c r="K50" s="39">
        <f t="shared" si="0"/>
        <v>0</v>
      </c>
      <c r="L50" s="16">
        <f t="shared" si="1"/>
        <v>0</v>
      </c>
      <c r="M50" s="34" t="str">
        <f t="shared" si="2"/>
        <v>ควรปรับปรุง</v>
      </c>
      <c r="N50" s="43"/>
      <c r="O50" s="43"/>
      <c r="P50" s="43"/>
      <c r="Q50" s="43"/>
      <c r="R50" s="43"/>
      <c r="S50" s="39">
        <f t="shared" si="3"/>
        <v>0</v>
      </c>
      <c r="T50" s="16">
        <f t="shared" si="4"/>
        <v>0</v>
      </c>
      <c r="U50" s="34" t="str">
        <f t="shared" si="5"/>
        <v>ควรปรับปรุง</v>
      </c>
    </row>
    <row r="51" spans="2:21" ht="23.25">
      <c r="B51" s="30">
        <v>45</v>
      </c>
      <c r="C51" s="67" t="s">
        <v>129</v>
      </c>
      <c r="D51" s="59" t="s">
        <v>38</v>
      </c>
      <c r="E51" s="43"/>
      <c r="F51" s="43"/>
      <c r="G51" s="43"/>
      <c r="H51" s="43"/>
      <c r="I51" s="43"/>
      <c r="J51" s="76"/>
      <c r="K51" s="39">
        <f t="shared" si="0"/>
        <v>0</v>
      </c>
      <c r="L51" s="16">
        <f t="shared" si="1"/>
        <v>0</v>
      </c>
      <c r="M51" s="34" t="str">
        <f t="shared" si="2"/>
        <v>ควรปรับปรุง</v>
      </c>
      <c r="N51" s="43"/>
      <c r="O51" s="43"/>
      <c r="P51" s="43"/>
      <c r="Q51" s="43"/>
      <c r="R51" s="43"/>
      <c r="S51" s="39">
        <f t="shared" si="3"/>
        <v>0</v>
      </c>
      <c r="T51" s="16">
        <f t="shared" si="4"/>
        <v>0</v>
      </c>
      <c r="U51" s="34" t="str">
        <f t="shared" si="5"/>
        <v>ควรปรับปรุง</v>
      </c>
    </row>
    <row r="52" spans="2:21" ht="23.25">
      <c r="B52" s="41">
        <v>46</v>
      </c>
      <c r="C52" s="56" t="s">
        <v>132</v>
      </c>
      <c r="D52" s="55" t="s">
        <v>41</v>
      </c>
      <c r="E52" s="43"/>
      <c r="F52" s="43"/>
      <c r="G52" s="43"/>
      <c r="H52" s="43"/>
      <c r="I52" s="43"/>
      <c r="J52" s="76"/>
      <c r="K52" s="39">
        <f t="shared" si="0"/>
        <v>0</v>
      </c>
      <c r="L52" s="16">
        <f t="shared" si="1"/>
        <v>0</v>
      </c>
      <c r="M52" s="34" t="str">
        <f t="shared" si="2"/>
        <v>ควรปรับปรุง</v>
      </c>
      <c r="N52" s="43"/>
      <c r="O52" s="43"/>
      <c r="P52" s="43"/>
      <c r="Q52" s="43"/>
      <c r="R52" s="43"/>
      <c r="S52" s="39">
        <f t="shared" si="3"/>
        <v>0</v>
      </c>
      <c r="T52" s="16">
        <f t="shared" si="4"/>
        <v>0</v>
      </c>
      <c r="U52" s="34" t="str">
        <f t="shared" si="5"/>
        <v>ควรปรับปรุง</v>
      </c>
    </row>
    <row r="53" spans="2:21" ht="23.25">
      <c r="B53" s="30">
        <v>47</v>
      </c>
      <c r="C53" s="56" t="s">
        <v>133</v>
      </c>
      <c r="D53" s="55" t="s">
        <v>134</v>
      </c>
      <c r="E53" s="43"/>
      <c r="F53" s="43"/>
      <c r="G53" s="43"/>
      <c r="H53" s="43"/>
      <c r="I53" s="43"/>
      <c r="J53" s="76"/>
      <c r="K53" s="39">
        <f t="shared" si="0"/>
        <v>0</v>
      </c>
      <c r="L53" s="16">
        <f t="shared" si="1"/>
        <v>0</v>
      </c>
      <c r="M53" s="34" t="str">
        <f t="shared" si="2"/>
        <v>ควรปรับปรุง</v>
      </c>
      <c r="N53" s="43"/>
      <c r="O53" s="43"/>
      <c r="P53" s="43"/>
      <c r="Q53" s="43"/>
      <c r="R53" s="43"/>
      <c r="S53" s="39">
        <f t="shared" si="3"/>
        <v>0</v>
      </c>
      <c r="T53" s="16">
        <f t="shared" si="4"/>
        <v>0</v>
      </c>
      <c r="U53" s="34" t="str">
        <f t="shared" si="5"/>
        <v>ควรปรับปรุง</v>
      </c>
    </row>
    <row r="54" spans="2:21" ht="23.25">
      <c r="B54" s="41">
        <v>48</v>
      </c>
      <c r="C54" s="68" t="s">
        <v>135</v>
      </c>
      <c r="D54" s="69" t="s">
        <v>34</v>
      </c>
      <c r="E54" s="43"/>
      <c r="F54" s="43"/>
      <c r="G54" s="43"/>
      <c r="H54" s="43"/>
      <c r="I54" s="43"/>
      <c r="J54" s="76"/>
      <c r="K54" s="39">
        <f t="shared" si="0"/>
        <v>0</v>
      </c>
      <c r="L54" s="16">
        <f t="shared" si="1"/>
        <v>0</v>
      </c>
      <c r="M54" s="34" t="str">
        <f t="shared" si="2"/>
        <v>ควรปรับปรุง</v>
      </c>
      <c r="N54" s="43"/>
      <c r="O54" s="43"/>
      <c r="P54" s="43"/>
      <c r="Q54" s="43"/>
      <c r="R54" s="43"/>
      <c r="S54" s="39">
        <f t="shared" si="3"/>
        <v>0</v>
      </c>
      <c r="T54" s="16">
        <f t="shared" si="4"/>
        <v>0</v>
      </c>
      <c r="U54" s="34" t="str">
        <f t="shared" si="5"/>
        <v>ควรปรับปรุง</v>
      </c>
    </row>
    <row r="55" spans="2:21" ht="23.25">
      <c r="B55" s="30">
        <v>49</v>
      </c>
      <c r="C55" s="56" t="s">
        <v>136</v>
      </c>
      <c r="D55" s="55" t="s">
        <v>56</v>
      </c>
      <c r="E55" s="43"/>
      <c r="F55" s="43"/>
      <c r="G55" s="43"/>
      <c r="H55" s="43"/>
      <c r="I55" s="43"/>
      <c r="J55" s="76"/>
      <c r="K55" s="39">
        <f t="shared" si="0"/>
        <v>0</v>
      </c>
      <c r="L55" s="16">
        <f t="shared" si="1"/>
        <v>0</v>
      </c>
      <c r="M55" s="34" t="str">
        <f t="shared" si="2"/>
        <v>ควรปรับปรุง</v>
      </c>
      <c r="N55" s="43"/>
      <c r="O55" s="43"/>
      <c r="P55" s="43"/>
      <c r="Q55" s="43"/>
      <c r="R55" s="43"/>
      <c r="S55" s="39">
        <f t="shared" si="3"/>
        <v>0</v>
      </c>
      <c r="T55" s="16">
        <f t="shared" si="4"/>
        <v>0</v>
      </c>
      <c r="U55" s="34" t="str">
        <f t="shared" si="5"/>
        <v>ควรปรับปรุง</v>
      </c>
    </row>
    <row r="56" spans="2:21" ht="23.25">
      <c r="B56" s="41">
        <v>50</v>
      </c>
      <c r="C56" s="56" t="s">
        <v>137</v>
      </c>
      <c r="D56" s="55" t="s">
        <v>138</v>
      </c>
      <c r="E56" s="43"/>
      <c r="F56" s="43"/>
      <c r="G56" s="43"/>
      <c r="H56" s="43"/>
      <c r="I56" s="43"/>
      <c r="J56" s="76"/>
      <c r="K56" s="39">
        <f t="shared" si="0"/>
        <v>0</v>
      </c>
      <c r="L56" s="16">
        <f t="shared" si="1"/>
        <v>0</v>
      </c>
      <c r="M56" s="34" t="str">
        <f t="shared" si="2"/>
        <v>ควรปรับปรุง</v>
      </c>
      <c r="N56" s="43"/>
      <c r="O56" s="43"/>
      <c r="P56" s="43"/>
      <c r="Q56" s="43"/>
      <c r="R56" s="43"/>
      <c r="S56" s="39">
        <f t="shared" si="3"/>
        <v>0</v>
      </c>
      <c r="T56" s="16">
        <f t="shared" si="4"/>
        <v>0</v>
      </c>
      <c r="U56" s="34" t="str">
        <f t="shared" si="5"/>
        <v>ควรปรับปรุง</v>
      </c>
    </row>
    <row r="57" spans="2:21" ht="23.25">
      <c r="B57" s="30">
        <v>51</v>
      </c>
      <c r="C57" s="56" t="s">
        <v>139</v>
      </c>
      <c r="D57" s="55" t="s">
        <v>35</v>
      </c>
      <c r="E57" s="43"/>
      <c r="F57" s="43"/>
      <c r="G57" s="43"/>
      <c r="H57" s="43"/>
      <c r="I57" s="43"/>
      <c r="J57" s="76"/>
      <c r="K57" s="39">
        <f t="shared" si="0"/>
        <v>0</v>
      </c>
      <c r="L57" s="16">
        <f t="shared" si="1"/>
        <v>0</v>
      </c>
      <c r="M57" s="34" t="str">
        <f t="shared" si="2"/>
        <v>ควรปรับปรุง</v>
      </c>
      <c r="N57" s="43"/>
      <c r="O57" s="43"/>
      <c r="P57" s="43"/>
      <c r="Q57" s="43"/>
      <c r="R57" s="43"/>
      <c r="S57" s="39">
        <f t="shared" si="3"/>
        <v>0</v>
      </c>
      <c r="T57" s="16">
        <f t="shared" si="4"/>
        <v>0</v>
      </c>
      <c r="U57" s="34" t="str">
        <f t="shared" si="5"/>
        <v>ควรปรับปรุง</v>
      </c>
    </row>
    <row r="58" spans="2:21" ht="23.25">
      <c r="B58" s="41">
        <v>52</v>
      </c>
      <c r="C58" s="56" t="s">
        <v>140</v>
      </c>
      <c r="D58" s="55" t="s">
        <v>141</v>
      </c>
      <c r="E58" s="43"/>
      <c r="F58" s="43"/>
      <c r="G58" s="43"/>
      <c r="H58" s="43"/>
      <c r="I58" s="43"/>
      <c r="J58" s="76"/>
      <c r="K58" s="39">
        <f t="shared" si="0"/>
        <v>0</v>
      </c>
      <c r="L58" s="16">
        <f t="shared" si="1"/>
        <v>0</v>
      </c>
      <c r="M58" s="34" t="str">
        <f t="shared" si="2"/>
        <v>ควรปรับปรุง</v>
      </c>
      <c r="N58" s="43"/>
      <c r="O58" s="43"/>
      <c r="P58" s="43"/>
      <c r="Q58" s="43"/>
      <c r="R58" s="43"/>
      <c r="S58" s="39">
        <f t="shared" si="3"/>
        <v>0</v>
      </c>
      <c r="T58" s="16">
        <f t="shared" si="4"/>
        <v>0</v>
      </c>
      <c r="U58" s="34" t="str">
        <f t="shared" si="5"/>
        <v>ควรปรับปรุง</v>
      </c>
    </row>
    <row r="59" spans="2:21" ht="23.25">
      <c r="B59" s="30">
        <v>53</v>
      </c>
      <c r="C59" s="56" t="s">
        <v>142</v>
      </c>
      <c r="D59" s="55" t="s">
        <v>143</v>
      </c>
      <c r="E59" s="43"/>
      <c r="F59" s="43"/>
      <c r="G59" s="43"/>
      <c r="H59" s="43"/>
      <c r="I59" s="43"/>
      <c r="J59" s="76"/>
      <c r="K59" s="39">
        <f t="shared" si="0"/>
        <v>0</v>
      </c>
      <c r="L59" s="16">
        <f t="shared" si="1"/>
        <v>0</v>
      </c>
      <c r="M59" s="34" t="str">
        <f t="shared" si="2"/>
        <v>ควรปรับปรุง</v>
      </c>
      <c r="N59" s="43"/>
      <c r="O59" s="43"/>
      <c r="P59" s="43"/>
      <c r="Q59" s="43"/>
      <c r="R59" s="43"/>
      <c r="S59" s="39">
        <f t="shared" si="3"/>
        <v>0</v>
      </c>
      <c r="T59" s="16">
        <f t="shared" si="4"/>
        <v>0</v>
      </c>
      <c r="U59" s="34" t="str">
        <f t="shared" si="5"/>
        <v>ควรปรับปรุง</v>
      </c>
    </row>
    <row r="60" spans="2:21" ht="23.25">
      <c r="B60" s="41">
        <v>54</v>
      </c>
      <c r="C60" s="56" t="s">
        <v>144</v>
      </c>
      <c r="D60" s="55" t="s">
        <v>41</v>
      </c>
      <c r="E60" s="43"/>
      <c r="F60" s="43"/>
      <c r="G60" s="43"/>
      <c r="H60" s="43"/>
      <c r="I60" s="43"/>
      <c r="J60" s="76"/>
      <c r="K60" s="39">
        <f t="shared" si="0"/>
        <v>0</v>
      </c>
      <c r="L60" s="16">
        <f t="shared" si="1"/>
        <v>0</v>
      </c>
      <c r="M60" s="34" t="str">
        <f t="shared" si="2"/>
        <v>ควรปรับปรุง</v>
      </c>
      <c r="N60" s="43"/>
      <c r="O60" s="43"/>
      <c r="P60" s="43"/>
      <c r="Q60" s="43"/>
      <c r="R60" s="43"/>
      <c r="S60" s="39">
        <f t="shared" si="3"/>
        <v>0</v>
      </c>
      <c r="T60" s="16">
        <f t="shared" si="4"/>
        <v>0</v>
      </c>
      <c r="U60" s="34" t="str">
        <f t="shared" si="5"/>
        <v>ควรปรับปรุง</v>
      </c>
    </row>
    <row r="61" spans="2:21" ht="23.25">
      <c r="B61" s="30">
        <v>55</v>
      </c>
      <c r="C61" s="70" t="s">
        <v>145</v>
      </c>
      <c r="D61" s="71" t="s">
        <v>146</v>
      </c>
      <c r="E61" s="43"/>
      <c r="F61" s="43"/>
      <c r="G61" s="43"/>
      <c r="H61" s="43"/>
      <c r="I61" s="43"/>
      <c r="J61" s="76"/>
      <c r="K61" s="39">
        <f t="shared" si="0"/>
        <v>0</v>
      </c>
      <c r="L61" s="16">
        <f t="shared" si="1"/>
        <v>0</v>
      </c>
      <c r="M61" s="34" t="str">
        <f t="shared" si="2"/>
        <v>ควรปรับปรุง</v>
      </c>
      <c r="N61" s="43"/>
      <c r="O61" s="43"/>
      <c r="P61" s="43"/>
      <c r="Q61" s="43"/>
      <c r="R61" s="43"/>
      <c r="S61" s="39">
        <f t="shared" si="3"/>
        <v>0</v>
      </c>
      <c r="T61" s="16">
        <f t="shared" si="4"/>
        <v>0</v>
      </c>
      <c r="U61" s="34" t="str">
        <f t="shared" si="5"/>
        <v>ควรปรับปรุง</v>
      </c>
    </row>
    <row r="62" spans="2:21" ht="23.25">
      <c r="B62" s="41">
        <v>56</v>
      </c>
      <c r="C62" s="70" t="s">
        <v>147</v>
      </c>
      <c r="D62" s="71" t="s">
        <v>148</v>
      </c>
      <c r="E62" s="43"/>
      <c r="F62" s="43"/>
      <c r="G62" s="43"/>
      <c r="H62" s="43"/>
      <c r="I62" s="43"/>
      <c r="J62" s="76"/>
      <c r="K62" s="39">
        <f t="shared" si="0"/>
        <v>0</v>
      </c>
      <c r="L62" s="16">
        <f t="shared" si="1"/>
        <v>0</v>
      </c>
      <c r="M62" s="34" t="str">
        <f t="shared" si="2"/>
        <v>ควรปรับปรุง</v>
      </c>
      <c r="N62" s="43"/>
      <c r="O62" s="43"/>
      <c r="P62" s="43"/>
      <c r="Q62" s="43"/>
      <c r="R62" s="43"/>
      <c r="S62" s="39">
        <f t="shared" si="3"/>
        <v>0</v>
      </c>
      <c r="T62" s="16">
        <f t="shared" si="4"/>
        <v>0</v>
      </c>
      <c r="U62" s="34" t="str">
        <f t="shared" si="5"/>
        <v>ควรปรับปรุง</v>
      </c>
    </row>
    <row r="63" spans="2:21" ht="23.25">
      <c r="B63" s="30">
        <v>57</v>
      </c>
      <c r="C63" s="70" t="s">
        <v>149</v>
      </c>
      <c r="D63" s="71" t="s">
        <v>45</v>
      </c>
      <c r="E63" s="43"/>
      <c r="F63" s="43"/>
      <c r="G63" s="43"/>
      <c r="H63" s="43"/>
      <c r="I63" s="43"/>
      <c r="J63" s="76"/>
      <c r="K63" s="39">
        <f t="shared" si="0"/>
        <v>0</v>
      </c>
      <c r="L63" s="16">
        <f t="shared" si="1"/>
        <v>0</v>
      </c>
      <c r="M63" s="34" t="str">
        <f t="shared" si="2"/>
        <v>ควรปรับปรุง</v>
      </c>
      <c r="N63" s="43"/>
      <c r="O63" s="43"/>
      <c r="P63" s="43"/>
      <c r="Q63" s="43"/>
      <c r="R63" s="43"/>
      <c r="S63" s="39">
        <f t="shared" si="3"/>
        <v>0</v>
      </c>
      <c r="T63" s="16">
        <f t="shared" si="4"/>
        <v>0</v>
      </c>
      <c r="U63" s="34" t="str">
        <f t="shared" si="5"/>
        <v>ควรปรับปรุง</v>
      </c>
    </row>
    <row r="64" spans="2:21" ht="23.25">
      <c r="B64" s="41">
        <v>58</v>
      </c>
      <c r="C64" s="67" t="s">
        <v>150</v>
      </c>
      <c r="D64" s="59" t="s">
        <v>41</v>
      </c>
      <c r="E64" s="43"/>
      <c r="F64" s="43"/>
      <c r="G64" s="43"/>
      <c r="H64" s="43"/>
      <c r="I64" s="43"/>
      <c r="J64" s="76"/>
      <c r="K64" s="39">
        <f t="shared" si="0"/>
        <v>0</v>
      </c>
      <c r="L64" s="16">
        <f t="shared" si="1"/>
        <v>0</v>
      </c>
      <c r="M64" s="34" t="str">
        <f t="shared" si="2"/>
        <v>ควรปรับปรุง</v>
      </c>
      <c r="N64" s="43"/>
      <c r="O64" s="43"/>
      <c r="P64" s="43"/>
      <c r="Q64" s="43"/>
      <c r="R64" s="43"/>
      <c r="S64" s="39">
        <f t="shared" si="3"/>
        <v>0</v>
      </c>
      <c r="T64" s="16">
        <f t="shared" si="4"/>
        <v>0</v>
      </c>
      <c r="U64" s="34" t="str">
        <f t="shared" si="5"/>
        <v>ควรปรับปรุง</v>
      </c>
    </row>
    <row r="65" spans="2:21" ht="23.25">
      <c r="B65" s="30">
        <v>59</v>
      </c>
      <c r="C65" s="70" t="s">
        <v>151</v>
      </c>
      <c r="D65" s="71" t="s">
        <v>32</v>
      </c>
      <c r="E65" s="43"/>
      <c r="F65" s="43"/>
      <c r="G65" s="43"/>
      <c r="H65" s="43"/>
      <c r="I65" s="43"/>
      <c r="J65" s="76"/>
      <c r="K65" s="39">
        <f t="shared" si="0"/>
        <v>0</v>
      </c>
      <c r="L65" s="16">
        <f t="shared" si="1"/>
        <v>0</v>
      </c>
      <c r="M65" s="34" t="str">
        <f t="shared" si="2"/>
        <v>ควรปรับปรุง</v>
      </c>
      <c r="N65" s="43"/>
      <c r="O65" s="43"/>
      <c r="P65" s="43"/>
      <c r="Q65" s="43"/>
      <c r="R65" s="43"/>
      <c r="S65" s="39">
        <f t="shared" si="3"/>
        <v>0</v>
      </c>
      <c r="T65" s="16">
        <f t="shared" si="4"/>
        <v>0</v>
      </c>
      <c r="U65" s="34" t="str">
        <f t="shared" si="5"/>
        <v>ควรปรับปรุง</v>
      </c>
    </row>
    <row r="66" spans="2:21" ht="23.25">
      <c r="B66" s="41">
        <v>60</v>
      </c>
      <c r="C66" s="67" t="s">
        <v>152</v>
      </c>
      <c r="D66" s="59" t="s">
        <v>153</v>
      </c>
      <c r="E66" s="43"/>
      <c r="F66" s="43"/>
      <c r="G66" s="43"/>
      <c r="H66" s="43"/>
      <c r="I66" s="43"/>
      <c r="J66" s="76"/>
      <c r="K66" s="39">
        <f t="shared" si="0"/>
        <v>0</v>
      </c>
      <c r="L66" s="16">
        <f t="shared" si="1"/>
        <v>0</v>
      </c>
      <c r="M66" s="34" t="str">
        <f t="shared" si="2"/>
        <v>ควรปรับปรุง</v>
      </c>
      <c r="N66" s="43"/>
      <c r="O66" s="43"/>
      <c r="P66" s="43"/>
      <c r="Q66" s="43"/>
      <c r="R66" s="43"/>
      <c r="S66" s="39">
        <f t="shared" si="3"/>
        <v>0</v>
      </c>
      <c r="T66" s="16">
        <f t="shared" si="4"/>
        <v>0</v>
      </c>
      <c r="U66" s="34" t="str">
        <f t="shared" si="5"/>
        <v>ควรปรับปรุง</v>
      </c>
    </row>
    <row r="67" spans="2:21" ht="23.25">
      <c r="B67" s="30">
        <v>61</v>
      </c>
      <c r="C67" s="67" t="s">
        <v>154</v>
      </c>
      <c r="D67" s="59" t="s">
        <v>155</v>
      </c>
      <c r="E67" s="43"/>
      <c r="F67" s="43"/>
      <c r="G67" s="43"/>
      <c r="H67" s="43"/>
      <c r="I67" s="43"/>
      <c r="J67" s="76"/>
      <c r="K67" s="39">
        <f t="shared" si="0"/>
        <v>0</v>
      </c>
      <c r="L67" s="16">
        <f t="shared" si="1"/>
        <v>0</v>
      </c>
      <c r="M67" s="34" t="str">
        <f t="shared" si="2"/>
        <v>ควรปรับปรุง</v>
      </c>
      <c r="N67" s="43"/>
      <c r="O67" s="43"/>
      <c r="P67" s="43"/>
      <c r="Q67" s="43"/>
      <c r="R67" s="43"/>
      <c r="S67" s="39">
        <f t="shared" si="3"/>
        <v>0</v>
      </c>
      <c r="T67" s="16">
        <f t="shared" si="4"/>
        <v>0</v>
      </c>
      <c r="U67" s="34" t="str">
        <f t="shared" si="5"/>
        <v>ควรปรับปรุง</v>
      </c>
    </row>
    <row r="68" spans="2:21" ht="23.25">
      <c r="B68" s="41">
        <v>62</v>
      </c>
      <c r="C68" s="67" t="s">
        <v>156</v>
      </c>
      <c r="D68" s="59" t="s">
        <v>157</v>
      </c>
      <c r="E68" s="43"/>
      <c r="F68" s="43"/>
      <c r="G68" s="43"/>
      <c r="H68" s="43"/>
      <c r="I68" s="43"/>
      <c r="J68" s="76"/>
      <c r="K68" s="39">
        <f t="shared" si="0"/>
        <v>0</v>
      </c>
      <c r="L68" s="16">
        <f t="shared" si="1"/>
        <v>0</v>
      </c>
      <c r="M68" s="34" t="str">
        <f t="shared" si="2"/>
        <v>ควรปรับปรุง</v>
      </c>
      <c r="N68" s="43"/>
      <c r="O68" s="43"/>
      <c r="P68" s="43"/>
      <c r="Q68" s="43"/>
      <c r="R68" s="43"/>
      <c r="S68" s="39">
        <f t="shared" si="3"/>
        <v>0</v>
      </c>
      <c r="T68" s="16">
        <f t="shared" si="4"/>
        <v>0</v>
      </c>
      <c r="U68" s="34" t="str">
        <f t="shared" si="5"/>
        <v>ควรปรับปรุง</v>
      </c>
    </row>
    <row r="69" spans="2:21" ht="23.25">
      <c r="B69" s="30">
        <v>63</v>
      </c>
      <c r="C69" s="70" t="s">
        <v>158</v>
      </c>
      <c r="D69" s="71" t="s">
        <v>159</v>
      </c>
      <c r="E69" s="43"/>
      <c r="F69" s="43"/>
      <c r="G69" s="43"/>
      <c r="H69" s="43"/>
      <c r="I69" s="43"/>
      <c r="J69" s="76"/>
      <c r="K69" s="39">
        <f t="shared" si="0"/>
        <v>0</v>
      </c>
      <c r="L69" s="16">
        <f t="shared" si="1"/>
        <v>0</v>
      </c>
      <c r="M69" s="34" t="str">
        <f t="shared" si="2"/>
        <v>ควรปรับปรุง</v>
      </c>
      <c r="N69" s="43"/>
      <c r="O69" s="43"/>
      <c r="P69" s="43"/>
      <c r="Q69" s="43"/>
      <c r="R69" s="43"/>
      <c r="S69" s="39">
        <f t="shared" si="3"/>
        <v>0</v>
      </c>
      <c r="T69" s="16">
        <f t="shared" si="4"/>
        <v>0</v>
      </c>
      <c r="U69" s="34" t="str">
        <f t="shared" si="5"/>
        <v>ควรปรับปรุง</v>
      </c>
    </row>
    <row r="70" spans="2:21" ht="23.25">
      <c r="B70" s="41">
        <v>64</v>
      </c>
      <c r="C70" s="56" t="s">
        <v>160</v>
      </c>
      <c r="D70" s="55" t="s">
        <v>161</v>
      </c>
      <c r="E70" s="43"/>
      <c r="F70" s="43"/>
      <c r="G70" s="43"/>
      <c r="H70" s="43"/>
      <c r="I70" s="43"/>
      <c r="J70" s="76"/>
      <c r="K70" s="39">
        <f t="shared" si="0"/>
        <v>0</v>
      </c>
      <c r="L70" s="16">
        <f t="shared" si="1"/>
        <v>0</v>
      </c>
      <c r="M70" s="34" t="str">
        <f t="shared" si="2"/>
        <v>ควรปรับปรุง</v>
      </c>
      <c r="N70" s="43"/>
      <c r="O70" s="43"/>
      <c r="P70" s="43"/>
      <c r="Q70" s="43"/>
      <c r="R70" s="43"/>
      <c r="S70" s="39">
        <f t="shared" si="3"/>
        <v>0</v>
      </c>
      <c r="T70" s="16">
        <f t="shared" si="4"/>
        <v>0</v>
      </c>
      <c r="U70" s="34" t="str">
        <f t="shared" si="5"/>
        <v>ควรปรับปรุง</v>
      </c>
    </row>
    <row r="71" spans="2:21" ht="23.25">
      <c r="B71" s="30">
        <v>65</v>
      </c>
      <c r="C71" s="56" t="s">
        <v>162</v>
      </c>
      <c r="D71" s="55" t="s">
        <v>163</v>
      </c>
      <c r="E71" s="43"/>
      <c r="F71" s="43"/>
      <c r="G71" s="43"/>
      <c r="H71" s="43"/>
      <c r="I71" s="43"/>
      <c r="J71" s="76"/>
      <c r="K71" s="39">
        <f t="shared" si="0"/>
        <v>0</v>
      </c>
      <c r="L71" s="16">
        <f t="shared" si="1"/>
        <v>0</v>
      </c>
      <c r="M71" s="34" t="str">
        <f t="shared" si="2"/>
        <v>ควรปรับปรุง</v>
      </c>
      <c r="N71" s="43"/>
      <c r="O71" s="43"/>
      <c r="P71" s="43"/>
      <c r="Q71" s="43"/>
      <c r="R71" s="43"/>
      <c r="S71" s="39">
        <f t="shared" si="3"/>
        <v>0</v>
      </c>
      <c r="T71" s="16">
        <f t="shared" si="4"/>
        <v>0</v>
      </c>
      <c r="U71" s="34" t="str">
        <f t="shared" si="5"/>
        <v>ควรปรับปรุง</v>
      </c>
    </row>
    <row r="72" spans="2:21" ht="23.25">
      <c r="B72" s="41">
        <v>66</v>
      </c>
      <c r="C72" s="56" t="s">
        <v>164</v>
      </c>
      <c r="D72" s="55" t="s">
        <v>165</v>
      </c>
      <c r="E72" s="43"/>
      <c r="F72" s="43"/>
      <c r="G72" s="43"/>
      <c r="H72" s="43"/>
      <c r="I72" s="43"/>
      <c r="J72" s="76"/>
      <c r="K72" s="39">
        <f aca="true" t="shared" si="6" ref="K72:K81">SUM(E72:J72)</f>
        <v>0</v>
      </c>
      <c r="L72" s="16">
        <f aca="true" t="shared" si="7" ref="L72:L81">K72/6</f>
        <v>0</v>
      </c>
      <c r="M72" s="34" t="str">
        <f aca="true" t="shared" si="8" ref="M72:M81">IF(L72&gt;=3.51,"ดีเยี่ยม",IF(L72&gt;=2.51,"ดี",IF(L72&gt;=1.51,"พอใช้",IF(L72&gt;=0,"ควรปรับปรุง",))))</f>
        <v>ควรปรับปรุง</v>
      </c>
      <c r="N72" s="43"/>
      <c r="O72" s="43"/>
      <c r="P72" s="43"/>
      <c r="Q72" s="43"/>
      <c r="R72" s="43"/>
      <c r="S72" s="39">
        <f aca="true" t="shared" si="9" ref="S72:S81">SUM(N72:R72)</f>
        <v>0</v>
      </c>
      <c r="T72" s="16">
        <f aca="true" t="shared" si="10" ref="T72:T81">S72/5</f>
        <v>0</v>
      </c>
      <c r="U72" s="34" t="str">
        <f aca="true" t="shared" si="11" ref="U72:U81">IF(T72&gt;=3.51,"ดีเยี่ยม",IF(T72&gt;=2.51,"ดี",IF(T72&gt;=1.51,"พอใช้",IF(T72&gt;=0,"ควรปรับปรุง",))))</f>
        <v>ควรปรับปรุง</v>
      </c>
    </row>
    <row r="73" spans="2:21" ht="23.25">
      <c r="B73" s="30">
        <v>67</v>
      </c>
      <c r="C73" s="56" t="s">
        <v>39</v>
      </c>
      <c r="D73" s="55" t="s">
        <v>30</v>
      </c>
      <c r="E73" s="43"/>
      <c r="F73" s="43"/>
      <c r="G73" s="43"/>
      <c r="H73" s="43"/>
      <c r="I73" s="43"/>
      <c r="J73" s="76"/>
      <c r="K73" s="39">
        <f t="shared" si="6"/>
        <v>0</v>
      </c>
      <c r="L73" s="16">
        <f t="shared" si="7"/>
        <v>0</v>
      </c>
      <c r="M73" s="34" t="str">
        <f t="shared" si="8"/>
        <v>ควรปรับปรุง</v>
      </c>
      <c r="N73" s="43"/>
      <c r="O73" s="43"/>
      <c r="P73" s="43"/>
      <c r="Q73" s="43"/>
      <c r="R73" s="43"/>
      <c r="S73" s="39">
        <f t="shared" si="9"/>
        <v>0</v>
      </c>
      <c r="T73" s="16">
        <f t="shared" si="10"/>
        <v>0</v>
      </c>
      <c r="U73" s="34" t="str">
        <f t="shared" si="11"/>
        <v>ควรปรับปรุง</v>
      </c>
    </row>
    <row r="74" spans="2:21" ht="23.25">
      <c r="B74" s="41">
        <v>68</v>
      </c>
      <c r="C74" s="56" t="s">
        <v>166</v>
      </c>
      <c r="D74" s="55" t="s">
        <v>40</v>
      </c>
      <c r="E74" s="43"/>
      <c r="F74" s="43"/>
      <c r="G74" s="43"/>
      <c r="H74" s="43"/>
      <c r="I74" s="43"/>
      <c r="J74" s="76"/>
      <c r="K74" s="39">
        <f t="shared" si="6"/>
        <v>0</v>
      </c>
      <c r="L74" s="16">
        <f t="shared" si="7"/>
        <v>0</v>
      </c>
      <c r="M74" s="34" t="str">
        <f t="shared" si="8"/>
        <v>ควรปรับปรุง</v>
      </c>
      <c r="N74" s="43"/>
      <c r="O74" s="43"/>
      <c r="P74" s="43"/>
      <c r="Q74" s="43"/>
      <c r="R74" s="43"/>
      <c r="S74" s="39">
        <f t="shared" si="9"/>
        <v>0</v>
      </c>
      <c r="T74" s="16">
        <f t="shared" si="10"/>
        <v>0</v>
      </c>
      <c r="U74" s="34" t="str">
        <f t="shared" si="11"/>
        <v>ควรปรับปรุง</v>
      </c>
    </row>
    <row r="75" spans="2:21" ht="23.25">
      <c r="B75" s="30">
        <v>69</v>
      </c>
      <c r="C75" s="56" t="s">
        <v>58</v>
      </c>
      <c r="D75" s="55" t="s">
        <v>167</v>
      </c>
      <c r="E75" s="43"/>
      <c r="F75" s="43"/>
      <c r="G75" s="43"/>
      <c r="H75" s="43"/>
      <c r="I75" s="43"/>
      <c r="J75" s="76"/>
      <c r="K75" s="39">
        <f t="shared" si="6"/>
        <v>0</v>
      </c>
      <c r="L75" s="16">
        <f t="shared" si="7"/>
        <v>0</v>
      </c>
      <c r="M75" s="34" t="str">
        <f t="shared" si="8"/>
        <v>ควรปรับปรุง</v>
      </c>
      <c r="N75" s="43"/>
      <c r="O75" s="43"/>
      <c r="P75" s="43"/>
      <c r="Q75" s="43"/>
      <c r="R75" s="43"/>
      <c r="S75" s="39">
        <f t="shared" si="9"/>
        <v>0</v>
      </c>
      <c r="T75" s="16">
        <f t="shared" si="10"/>
        <v>0</v>
      </c>
      <c r="U75" s="34" t="str">
        <f t="shared" si="11"/>
        <v>ควรปรับปรุง</v>
      </c>
    </row>
    <row r="76" spans="2:21" ht="23.25">
      <c r="B76" s="41">
        <v>70</v>
      </c>
      <c r="C76" s="56" t="s">
        <v>168</v>
      </c>
      <c r="D76" s="55" t="s">
        <v>169</v>
      </c>
      <c r="E76" s="43"/>
      <c r="F76" s="43"/>
      <c r="G76" s="43"/>
      <c r="H76" s="43"/>
      <c r="I76" s="43"/>
      <c r="J76" s="76"/>
      <c r="K76" s="39">
        <f t="shared" si="6"/>
        <v>0</v>
      </c>
      <c r="L76" s="16">
        <f t="shared" si="7"/>
        <v>0</v>
      </c>
      <c r="M76" s="34" t="str">
        <f t="shared" si="8"/>
        <v>ควรปรับปรุง</v>
      </c>
      <c r="N76" s="43"/>
      <c r="O76" s="43"/>
      <c r="P76" s="43"/>
      <c r="Q76" s="43"/>
      <c r="R76" s="43"/>
      <c r="S76" s="39">
        <f t="shared" si="9"/>
        <v>0</v>
      </c>
      <c r="T76" s="16">
        <f t="shared" si="10"/>
        <v>0</v>
      </c>
      <c r="U76" s="34" t="str">
        <f t="shared" si="11"/>
        <v>ควรปรับปรุง</v>
      </c>
    </row>
    <row r="77" spans="2:21" ht="23.25">
      <c r="B77" s="30">
        <v>71</v>
      </c>
      <c r="C77" s="56" t="s">
        <v>170</v>
      </c>
      <c r="D77" s="55" t="s">
        <v>171</v>
      </c>
      <c r="E77" s="43"/>
      <c r="F77" s="43"/>
      <c r="G77" s="43"/>
      <c r="H77" s="43"/>
      <c r="I77" s="43"/>
      <c r="J77" s="76"/>
      <c r="K77" s="39">
        <f t="shared" si="6"/>
        <v>0</v>
      </c>
      <c r="L77" s="16">
        <f t="shared" si="7"/>
        <v>0</v>
      </c>
      <c r="M77" s="34" t="str">
        <f t="shared" si="8"/>
        <v>ควรปรับปรุง</v>
      </c>
      <c r="N77" s="43"/>
      <c r="O77" s="43"/>
      <c r="P77" s="43"/>
      <c r="Q77" s="43"/>
      <c r="R77" s="43"/>
      <c r="S77" s="39">
        <f t="shared" si="9"/>
        <v>0</v>
      </c>
      <c r="T77" s="16">
        <f t="shared" si="10"/>
        <v>0</v>
      </c>
      <c r="U77" s="34" t="str">
        <f t="shared" si="11"/>
        <v>ควรปรับปรุง</v>
      </c>
    </row>
    <row r="78" spans="2:21" ht="23.25">
      <c r="B78" s="41">
        <v>72</v>
      </c>
      <c r="C78" s="56" t="s">
        <v>172</v>
      </c>
      <c r="D78" s="55" t="s">
        <v>173</v>
      </c>
      <c r="E78" s="43"/>
      <c r="F78" s="43"/>
      <c r="G78" s="43"/>
      <c r="H78" s="43"/>
      <c r="I78" s="43"/>
      <c r="J78" s="76"/>
      <c r="K78" s="39">
        <f t="shared" si="6"/>
        <v>0</v>
      </c>
      <c r="L78" s="16">
        <f t="shared" si="7"/>
        <v>0</v>
      </c>
      <c r="M78" s="34" t="str">
        <f t="shared" si="8"/>
        <v>ควรปรับปรุง</v>
      </c>
      <c r="N78" s="43"/>
      <c r="O78" s="43"/>
      <c r="P78" s="43"/>
      <c r="Q78" s="43"/>
      <c r="R78" s="43"/>
      <c r="S78" s="39">
        <f t="shared" si="9"/>
        <v>0</v>
      </c>
      <c r="T78" s="16">
        <f t="shared" si="10"/>
        <v>0</v>
      </c>
      <c r="U78" s="34" t="str">
        <f t="shared" si="11"/>
        <v>ควรปรับปรุง</v>
      </c>
    </row>
    <row r="79" spans="2:21" ht="23.25">
      <c r="B79" s="30">
        <v>73</v>
      </c>
      <c r="C79" s="56" t="s">
        <v>46</v>
      </c>
      <c r="D79" s="55" t="s">
        <v>33</v>
      </c>
      <c r="E79" s="43"/>
      <c r="F79" s="43"/>
      <c r="G79" s="43"/>
      <c r="H79" s="43"/>
      <c r="I79" s="43"/>
      <c r="J79" s="76"/>
      <c r="K79" s="39">
        <f t="shared" si="6"/>
        <v>0</v>
      </c>
      <c r="L79" s="16">
        <f t="shared" si="7"/>
        <v>0</v>
      </c>
      <c r="M79" s="34" t="str">
        <f t="shared" si="8"/>
        <v>ควรปรับปรุง</v>
      </c>
      <c r="N79" s="43"/>
      <c r="O79" s="43"/>
      <c r="P79" s="43"/>
      <c r="Q79" s="43"/>
      <c r="R79" s="43"/>
      <c r="S79" s="39">
        <f t="shared" si="9"/>
        <v>0</v>
      </c>
      <c r="T79" s="16">
        <f t="shared" si="10"/>
        <v>0</v>
      </c>
      <c r="U79" s="34" t="str">
        <f t="shared" si="11"/>
        <v>ควรปรับปรุง</v>
      </c>
    </row>
    <row r="80" spans="2:21" ht="23.25">
      <c r="B80" s="41">
        <v>74</v>
      </c>
      <c r="C80" s="56" t="s">
        <v>59</v>
      </c>
      <c r="D80" s="55" t="s">
        <v>25</v>
      </c>
      <c r="E80" s="43"/>
      <c r="F80" s="43"/>
      <c r="G80" s="43"/>
      <c r="H80" s="43"/>
      <c r="I80" s="43"/>
      <c r="J80" s="76"/>
      <c r="K80" s="39">
        <f t="shared" si="6"/>
        <v>0</v>
      </c>
      <c r="L80" s="16">
        <f t="shared" si="7"/>
        <v>0</v>
      </c>
      <c r="M80" s="34" t="str">
        <f t="shared" si="8"/>
        <v>ควรปรับปรุง</v>
      </c>
      <c r="N80" s="43"/>
      <c r="O80" s="43"/>
      <c r="P80" s="43"/>
      <c r="Q80" s="43"/>
      <c r="R80" s="43"/>
      <c r="S80" s="39">
        <f t="shared" si="9"/>
        <v>0</v>
      </c>
      <c r="T80" s="16">
        <f t="shared" si="10"/>
        <v>0</v>
      </c>
      <c r="U80" s="34" t="str">
        <f t="shared" si="11"/>
        <v>ควรปรับปรุง</v>
      </c>
    </row>
    <row r="81" spans="2:21" ht="23.25">
      <c r="B81" s="8">
        <v>75</v>
      </c>
      <c r="C81" s="67" t="s">
        <v>174</v>
      </c>
      <c r="D81" s="72" t="s">
        <v>175</v>
      </c>
      <c r="E81" s="43"/>
      <c r="F81" s="43"/>
      <c r="G81" s="43"/>
      <c r="H81" s="43"/>
      <c r="I81" s="43"/>
      <c r="J81" s="76"/>
      <c r="K81" s="42">
        <f t="shared" si="6"/>
        <v>0</v>
      </c>
      <c r="L81" s="32">
        <f t="shared" si="7"/>
        <v>0</v>
      </c>
      <c r="M81" s="34" t="str">
        <f t="shared" si="8"/>
        <v>ควรปรับปรุง</v>
      </c>
      <c r="N81" s="43"/>
      <c r="O81" s="43"/>
      <c r="P81" s="43"/>
      <c r="Q81" s="43"/>
      <c r="R81" s="43"/>
      <c r="S81" s="39">
        <f t="shared" si="9"/>
        <v>0</v>
      </c>
      <c r="T81" s="16">
        <f t="shared" si="10"/>
        <v>0</v>
      </c>
      <c r="U81" s="34" t="str">
        <f t="shared" si="11"/>
        <v>ควรปรับปรุง</v>
      </c>
    </row>
    <row r="82" spans="2:4" ht="23.25">
      <c r="B82" s="9"/>
      <c r="C82" s="26"/>
      <c r="D82" s="26"/>
    </row>
    <row r="83" spans="2:4" ht="23.25">
      <c r="B83" s="9"/>
      <c r="C83" s="26"/>
      <c r="D83" s="26"/>
    </row>
    <row r="84" spans="2:4" ht="23.25">
      <c r="B84" s="9"/>
      <c r="C84" s="26"/>
      <c r="D84" s="26"/>
    </row>
    <row r="85" spans="2:4" ht="23.25">
      <c r="B85" s="9"/>
      <c r="C85" s="26"/>
      <c r="D85" s="26"/>
    </row>
    <row r="86" spans="2:4" ht="23.25">
      <c r="B86" s="9"/>
      <c r="C86" s="26"/>
      <c r="D86" s="26"/>
    </row>
    <row r="87" spans="2:4" ht="23.25">
      <c r="B87" s="9"/>
      <c r="C87" s="26"/>
      <c r="D87" s="26"/>
    </row>
    <row r="88" spans="2:4" ht="23.25">
      <c r="B88" s="9"/>
      <c r="C88" s="26"/>
      <c r="D88" s="26"/>
    </row>
    <row r="89" spans="2:4" ht="23.25">
      <c r="B89" s="9"/>
      <c r="C89" s="26"/>
      <c r="D89" s="26"/>
    </row>
    <row r="90" spans="2:4" ht="23.25">
      <c r="B90" s="9"/>
      <c r="C90" s="26"/>
      <c r="D90" s="26"/>
    </row>
    <row r="91" spans="2:4" ht="23.25">
      <c r="B91" s="9"/>
      <c r="C91" s="26"/>
      <c r="D91" s="26"/>
    </row>
    <row r="92" spans="2:4" ht="23.25">
      <c r="B92" s="9"/>
      <c r="C92" s="26"/>
      <c r="D92" s="26"/>
    </row>
    <row r="93" spans="2:4" ht="23.25">
      <c r="B93" s="9"/>
      <c r="C93" s="26"/>
      <c r="D93" s="26"/>
    </row>
    <row r="94" spans="2:4" ht="23.25">
      <c r="B94" s="9"/>
      <c r="C94" s="26"/>
      <c r="D94" s="26"/>
    </row>
    <row r="95" spans="2:4" ht="23.25">
      <c r="B95" s="9"/>
      <c r="C95" s="26"/>
      <c r="D95" s="26"/>
    </row>
    <row r="96" spans="2:4" ht="23.25">
      <c r="B96" s="9"/>
      <c r="C96" s="26"/>
      <c r="D96" s="26"/>
    </row>
    <row r="97" spans="2:4" ht="23.25">
      <c r="B97" s="9"/>
      <c r="C97" s="26"/>
      <c r="D97" s="26"/>
    </row>
    <row r="98" spans="2:4" ht="23.25">
      <c r="B98" s="9"/>
      <c r="C98" s="26"/>
      <c r="D98" s="26"/>
    </row>
    <row r="99" spans="2:4" ht="23.25">
      <c r="B99" s="9"/>
      <c r="C99" s="26"/>
      <c r="D99" s="26"/>
    </row>
    <row r="100" spans="2:4" ht="23.25">
      <c r="B100" s="9"/>
      <c r="C100" s="26"/>
      <c r="D100" s="26"/>
    </row>
    <row r="102" spans="3:4" ht="23.25">
      <c r="C102" s="46" t="s">
        <v>2</v>
      </c>
      <c r="D102" s="46"/>
    </row>
    <row r="103" spans="3:4" ht="23.25">
      <c r="C103" s="6"/>
      <c r="D103" s="6"/>
    </row>
    <row r="104" spans="3:4" ht="23.25">
      <c r="C104" s="6"/>
      <c r="D104" s="6"/>
    </row>
    <row r="105" spans="3:4" ht="23.25">
      <c r="C105" s="6"/>
      <c r="D105" s="6"/>
    </row>
    <row r="107" ht="21">
      <c r="E107" s="24"/>
    </row>
    <row r="108" ht="21">
      <c r="E108" s="24"/>
    </row>
    <row r="109" ht="21">
      <c r="E109" s="24"/>
    </row>
    <row r="110" spans="3:5" ht="23.25">
      <c r="C110" s="13"/>
      <c r="D110" s="13"/>
      <c r="E110" s="24"/>
    </row>
    <row r="111" spans="3:5" ht="23.25">
      <c r="C111" s="6"/>
      <c r="D111" s="6"/>
      <c r="E111" s="1"/>
    </row>
  </sheetData>
  <sheetProtection/>
  <mergeCells count="12">
    <mergeCell ref="T4:T5"/>
    <mergeCell ref="B4:B6"/>
    <mergeCell ref="C4:D6"/>
    <mergeCell ref="E4:J4"/>
    <mergeCell ref="B1:U1"/>
    <mergeCell ref="B2:U2"/>
    <mergeCell ref="U4:U6"/>
    <mergeCell ref="K4:K5"/>
    <mergeCell ref="L4:L5"/>
    <mergeCell ref="M4:M6"/>
    <mergeCell ref="N4:R4"/>
    <mergeCell ref="S4:S5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5.28125" style="0" customWidth="1"/>
    <col min="2" max="2" width="5.00390625" style="5" customWidth="1"/>
    <col min="3" max="3" width="14.421875" style="5" customWidth="1"/>
    <col min="4" max="4" width="12.00390625" style="5" customWidth="1"/>
    <col min="5" max="5" width="6.140625" style="5" customWidth="1"/>
    <col min="6" max="6" width="6.7109375" style="5" customWidth="1"/>
    <col min="7" max="7" width="8.57421875" style="0" customWidth="1"/>
    <col min="8" max="8" width="10.57421875" style="0" customWidth="1"/>
  </cols>
  <sheetData>
    <row r="1" spans="2:9" ht="23.25">
      <c r="B1" s="90" t="s">
        <v>176</v>
      </c>
      <c r="C1" s="90"/>
      <c r="D1" s="90"/>
      <c r="E1" s="90"/>
      <c r="F1" s="90"/>
      <c r="G1" s="90"/>
      <c r="H1" s="90"/>
      <c r="I1" s="90"/>
    </row>
    <row r="2" spans="2:9" ht="23.25">
      <c r="B2" s="90" t="s">
        <v>20</v>
      </c>
      <c r="C2" s="90"/>
      <c r="D2" s="90"/>
      <c r="E2" s="90"/>
      <c r="F2" s="90"/>
      <c r="G2" s="90"/>
      <c r="H2" s="90"/>
      <c r="I2" s="90"/>
    </row>
    <row r="3" spans="2:7" ht="13.5" customHeight="1">
      <c r="B3" s="6"/>
      <c r="C3" s="6"/>
      <c r="D3" s="6"/>
      <c r="E3" s="6"/>
      <c r="F3" s="6"/>
      <c r="G3" s="1"/>
    </row>
    <row r="4" spans="2:9" ht="18.75" customHeight="1">
      <c r="B4" s="97" t="s">
        <v>0</v>
      </c>
      <c r="C4" s="83" t="s">
        <v>1</v>
      </c>
      <c r="D4" s="84"/>
      <c r="E4" s="98" t="s">
        <v>8</v>
      </c>
      <c r="F4" s="99"/>
      <c r="G4" s="99"/>
      <c r="H4" s="100"/>
      <c r="I4" s="89" t="s">
        <v>2</v>
      </c>
    </row>
    <row r="5" spans="2:9" ht="55.5" customHeight="1">
      <c r="B5" s="97"/>
      <c r="C5" s="85"/>
      <c r="D5" s="86"/>
      <c r="E5" s="45" t="s">
        <v>15</v>
      </c>
      <c r="F5" s="45" t="s">
        <v>16</v>
      </c>
      <c r="G5" s="45" t="s">
        <v>19</v>
      </c>
      <c r="H5" s="45" t="s">
        <v>49</v>
      </c>
      <c r="I5" s="89"/>
    </row>
    <row r="6" spans="2:9" ht="23.25">
      <c r="B6" s="30">
        <v>1</v>
      </c>
      <c r="C6" s="52" t="s">
        <v>69</v>
      </c>
      <c r="D6" s="53" t="s">
        <v>70</v>
      </c>
      <c r="E6" s="28"/>
      <c r="F6" s="28"/>
      <c r="G6" s="36"/>
      <c r="H6" s="36"/>
      <c r="I6" s="10"/>
    </row>
    <row r="7" spans="2:9" ht="23.25">
      <c r="B7" s="41">
        <v>2</v>
      </c>
      <c r="C7" s="54" t="s">
        <v>71</v>
      </c>
      <c r="D7" s="55" t="s">
        <v>36</v>
      </c>
      <c r="E7" s="28"/>
      <c r="F7" s="28"/>
      <c r="G7" s="37"/>
      <c r="H7" s="37"/>
      <c r="I7" s="10"/>
    </row>
    <row r="8" spans="2:9" ht="23.25">
      <c r="B8" s="30">
        <v>3</v>
      </c>
      <c r="C8" s="54" t="s">
        <v>72</v>
      </c>
      <c r="D8" s="55" t="s">
        <v>27</v>
      </c>
      <c r="E8" s="28"/>
      <c r="F8" s="28"/>
      <c r="G8" s="37"/>
      <c r="H8" s="37"/>
      <c r="I8" s="10"/>
    </row>
    <row r="9" spans="2:9" ht="23.25">
      <c r="B9" s="41">
        <v>4</v>
      </c>
      <c r="C9" s="54" t="s">
        <v>73</v>
      </c>
      <c r="D9" s="55" t="s">
        <v>74</v>
      </c>
      <c r="E9" s="28"/>
      <c r="F9" s="28"/>
      <c r="G9" s="37"/>
      <c r="H9" s="37"/>
      <c r="I9" s="10"/>
    </row>
    <row r="10" spans="2:9" ht="23.25">
      <c r="B10" s="30">
        <v>5</v>
      </c>
      <c r="C10" s="56" t="s">
        <v>57</v>
      </c>
      <c r="D10" s="55" t="s">
        <v>31</v>
      </c>
      <c r="E10" s="28"/>
      <c r="F10" s="28"/>
      <c r="G10" s="37"/>
      <c r="H10" s="37"/>
      <c r="I10" s="10"/>
    </row>
    <row r="11" spans="2:9" ht="23.25">
      <c r="B11" s="41">
        <v>6</v>
      </c>
      <c r="C11" s="56" t="s">
        <v>75</v>
      </c>
      <c r="D11" s="55" t="s">
        <v>42</v>
      </c>
      <c r="E11" s="28"/>
      <c r="F11" s="28"/>
      <c r="G11" s="37"/>
      <c r="H11" s="37"/>
      <c r="I11" s="10"/>
    </row>
    <row r="12" spans="2:9" ht="23.25">
      <c r="B12" s="30">
        <v>7</v>
      </c>
      <c r="C12" s="56" t="s">
        <v>76</v>
      </c>
      <c r="D12" s="55" t="s">
        <v>44</v>
      </c>
      <c r="E12" s="28"/>
      <c r="F12" s="28"/>
      <c r="G12" s="37"/>
      <c r="H12" s="37"/>
      <c r="I12" s="10"/>
    </row>
    <row r="13" spans="2:9" ht="23.25">
      <c r="B13" s="41">
        <v>8</v>
      </c>
      <c r="C13" s="56" t="s">
        <v>77</v>
      </c>
      <c r="D13" s="55" t="s">
        <v>29</v>
      </c>
      <c r="E13" s="28"/>
      <c r="F13" s="28"/>
      <c r="G13" s="37"/>
      <c r="H13" s="37"/>
      <c r="I13" s="10"/>
    </row>
    <row r="14" spans="2:9" ht="23.25">
      <c r="B14" s="30">
        <v>9</v>
      </c>
      <c r="C14" s="56" t="s">
        <v>78</v>
      </c>
      <c r="D14" s="55" t="s">
        <v>79</v>
      </c>
      <c r="E14" s="28"/>
      <c r="F14" s="28"/>
      <c r="G14" s="37"/>
      <c r="H14" s="37"/>
      <c r="I14" s="10"/>
    </row>
    <row r="15" spans="2:9" ht="23.25">
      <c r="B15" s="41">
        <v>10</v>
      </c>
      <c r="C15" s="56" t="s">
        <v>80</v>
      </c>
      <c r="D15" s="55" t="s">
        <v>53</v>
      </c>
      <c r="E15" s="28"/>
      <c r="F15" s="28"/>
      <c r="G15" s="37"/>
      <c r="H15" s="37"/>
      <c r="I15" s="10"/>
    </row>
    <row r="16" spans="2:9" ht="23.25">
      <c r="B16" s="30">
        <v>11</v>
      </c>
      <c r="C16" s="56" t="s">
        <v>81</v>
      </c>
      <c r="D16" s="55" t="s">
        <v>26</v>
      </c>
      <c r="E16" s="28"/>
      <c r="F16" s="28"/>
      <c r="G16" s="37"/>
      <c r="H16" s="37"/>
      <c r="I16" s="10"/>
    </row>
    <row r="17" spans="2:9" ht="23.25">
      <c r="B17" s="41">
        <v>12</v>
      </c>
      <c r="C17" s="54" t="s">
        <v>82</v>
      </c>
      <c r="D17" s="55" t="s">
        <v>83</v>
      </c>
      <c r="E17" s="28"/>
      <c r="F17" s="28"/>
      <c r="G17" s="38"/>
      <c r="H17" s="38"/>
      <c r="I17" s="10"/>
    </row>
    <row r="18" spans="2:9" ht="23.25">
      <c r="B18" s="30">
        <v>13</v>
      </c>
      <c r="C18" s="56" t="s">
        <v>84</v>
      </c>
      <c r="D18" s="55" t="s">
        <v>85</v>
      </c>
      <c r="E18" s="28"/>
      <c r="F18" s="28"/>
      <c r="G18" s="38"/>
      <c r="H18" s="38"/>
      <c r="I18" s="10"/>
    </row>
    <row r="19" spans="2:9" ht="23.25">
      <c r="B19" s="41">
        <v>14</v>
      </c>
      <c r="C19" s="56" t="s">
        <v>86</v>
      </c>
      <c r="D19" s="55" t="s">
        <v>87</v>
      </c>
      <c r="E19" s="28"/>
      <c r="F19" s="28"/>
      <c r="G19" s="38"/>
      <c r="H19" s="38"/>
      <c r="I19" s="10"/>
    </row>
    <row r="20" spans="2:9" ht="23.25">
      <c r="B20" s="30">
        <v>15</v>
      </c>
      <c r="C20" s="56" t="s">
        <v>88</v>
      </c>
      <c r="D20" s="55" t="s">
        <v>89</v>
      </c>
      <c r="E20" s="28"/>
      <c r="F20" s="28"/>
      <c r="G20" s="38"/>
      <c r="H20" s="38"/>
      <c r="I20" s="10"/>
    </row>
    <row r="21" spans="2:9" ht="23.25">
      <c r="B21" s="41">
        <v>16</v>
      </c>
      <c r="C21" s="56" t="s">
        <v>90</v>
      </c>
      <c r="D21" s="55" t="s">
        <v>33</v>
      </c>
      <c r="E21" s="28"/>
      <c r="F21" s="28"/>
      <c r="G21" s="38"/>
      <c r="H21" s="38"/>
      <c r="I21" s="10"/>
    </row>
    <row r="22" spans="2:9" ht="23.25">
      <c r="B22" s="30">
        <v>17</v>
      </c>
      <c r="C22" s="57" t="s">
        <v>72</v>
      </c>
      <c r="D22" s="58" t="s">
        <v>91</v>
      </c>
      <c r="E22" s="28"/>
      <c r="F22" s="28"/>
      <c r="G22" s="38"/>
      <c r="H22" s="38"/>
      <c r="I22" s="10"/>
    </row>
    <row r="23" spans="2:9" ht="23.25">
      <c r="B23" s="41">
        <v>18</v>
      </c>
      <c r="C23" s="56" t="s">
        <v>92</v>
      </c>
      <c r="D23" s="59" t="s">
        <v>51</v>
      </c>
      <c r="E23" s="28"/>
      <c r="F23" s="28"/>
      <c r="G23" s="38"/>
      <c r="H23" s="38"/>
      <c r="I23" s="10"/>
    </row>
    <row r="24" spans="2:9" ht="23.25">
      <c r="B24" s="30">
        <v>19</v>
      </c>
      <c r="C24" s="56" t="s">
        <v>93</v>
      </c>
      <c r="D24" s="59" t="s">
        <v>70</v>
      </c>
      <c r="E24" s="28"/>
      <c r="F24" s="28"/>
      <c r="G24" s="38"/>
      <c r="H24" s="38"/>
      <c r="I24" s="10"/>
    </row>
    <row r="25" spans="2:9" ht="23.25">
      <c r="B25" s="41">
        <v>20</v>
      </c>
      <c r="C25" s="60" t="s">
        <v>81</v>
      </c>
      <c r="D25" s="61" t="s">
        <v>94</v>
      </c>
      <c r="E25" s="28"/>
      <c r="F25" s="28"/>
      <c r="G25" s="38"/>
      <c r="H25" s="38"/>
      <c r="I25" s="10"/>
    </row>
    <row r="26" spans="2:9" ht="23.25">
      <c r="B26" s="30">
        <v>21</v>
      </c>
      <c r="C26" s="62" t="s">
        <v>95</v>
      </c>
      <c r="D26" s="63" t="s">
        <v>96</v>
      </c>
      <c r="E26" s="28"/>
      <c r="F26" s="28"/>
      <c r="G26" s="38"/>
      <c r="H26" s="38"/>
      <c r="I26" s="10"/>
    </row>
    <row r="27" spans="2:9" ht="23.25">
      <c r="B27" s="41">
        <v>22</v>
      </c>
      <c r="C27" s="56" t="s">
        <v>97</v>
      </c>
      <c r="D27" s="59" t="s">
        <v>98</v>
      </c>
      <c r="E27" s="28"/>
      <c r="F27" s="28"/>
      <c r="G27" s="38"/>
      <c r="H27" s="38"/>
      <c r="I27" s="10"/>
    </row>
    <row r="28" spans="2:9" ht="23.25">
      <c r="B28" s="30">
        <v>23</v>
      </c>
      <c r="C28" s="56" t="s">
        <v>99</v>
      </c>
      <c r="D28" s="59" t="s">
        <v>100</v>
      </c>
      <c r="E28" s="28"/>
      <c r="F28" s="28"/>
      <c r="G28" s="38"/>
      <c r="H28" s="38"/>
      <c r="I28" s="10"/>
    </row>
    <row r="29" spans="2:9" ht="23.25">
      <c r="B29" s="41">
        <v>24</v>
      </c>
      <c r="C29" s="56" t="s">
        <v>81</v>
      </c>
      <c r="D29" s="59" t="s">
        <v>101</v>
      </c>
      <c r="E29" s="28"/>
      <c r="F29" s="28"/>
      <c r="G29" s="38"/>
      <c r="H29" s="38"/>
      <c r="I29" s="10"/>
    </row>
    <row r="30" spans="2:9" ht="23.25">
      <c r="B30" s="30">
        <v>25</v>
      </c>
      <c r="C30" s="56" t="s">
        <v>102</v>
      </c>
      <c r="D30" s="59" t="s">
        <v>103</v>
      </c>
      <c r="E30" s="28"/>
      <c r="F30" s="28"/>
      <c r="G30" s="38"/>
      <c r="H30" s="38"/>
      <c r="I30" s="10"/>
    </row>
    <row r="31" spans="2:9" ht="23.25">
      <c r="B31" s="41">
        <v>26</v>
      </c>
      <c r="C31" s="56" t="s">
        <v>104</v>
      </c>
      <c r="D31" s="55" t="s">
        <v>32</v>
      </c>
      <c r="E31" s="28"/>
      <c r="F31" s="28"/>
      <c r="G31" s="38"/>
      <c r="H31" s="38"/>
      <c r="I31" s="10"/>
    </row>
    <row r="32" spans="2:9" ht="23.25">
      <c r="B32" s="30">
        <v>27</v>
      </c>
      <c r="C32" s="56" t="s">
        <v>52</v>
      </c>
      <c r="D32" s="64" t="s">
        <v>32</v>
      </c>
      <c r="E32" s="28"/>
      <c r="F32" s="28"/>
      <c r="G32" s="38"/>
      <c r="H32" s="38"/>
      <c r="I32" s="10"/>
    </row>
    <row r="33" spans="2:9" ht="23.25">
      <c r="B33" s="41">
        <v>28</v>
      </c>
      <c r="C33" s="56" t="s">
        <v>105</v>
      </c>
      <c r="D33" s="55" t="s">
        <v>32</v>
      </c>
      <c r="E33" s="28"/>
      <c r="F33" s="28"/>
      <c r="G33" s="38"/>
      <c r="H33" s="38"/>
      <c r="I33" s="10"/>
    </row>
    <row r="34" spans="2:9" ht="23.25">
      <c r="B34" s="30">
        <v>29</v>
      </c>
      <c r="C34" s="56" t="s">
        <v>106</v>
      </c>
      <c r="D34" s="65" t="s">
        <v>107</v>
      </c>
      <c r="E34" s="28"/>
      <c r="F34" s="28"/>
      <c r="G34" s="38"/>
      <c r="H34" s="38"/>
      <c r="I34" s="10"/>
    </row>
    <row r="35" spans="2:9" ht="23.25">
      <c r="B35" s="41">
        <v>30</v>
      </c>
      <c r="C35" s="56" t="s">
        <v>108</v>
      </c>
      <c r="D35" s="55" t="s">
        <v>43</v>
      </c>
      <c r="E35" s="28"/>
      <c r="F35" s="28"/>
      <c r="G35" s="38"/>
      <c r="H35" s="38"/>
      <c r="I35" s="10"/>
    </row>
    <row r="36" spans="2:9" ht="23.25">
      <c r="B36" s="30">
        <v>31</v>
      </c>
      <c r="C36" s="56" t="s">
        <v>109</v>
      </c>
      <c r="D36" s="55" t="s">
        <v>110</v>
      </c>
      <c r="E36" s="28"/>
      <c r="F36" s="28"/>
      <c r="G36" s="38"/>
      <c r="H36" s="38"/>
      <c r="I36" s="10"/>
    </row>
    <row r="37" spans="2:9" ht="23.25">
      <c r="B37" s="41">
        <v>32</v>
      </c>
      <c r="C37" s="56" t="s">
        <v>111</v>
      </c>
      <c r="D37" s="55" t="s">
        <v>112</v>
      </c>
      <c r="E37" s="28"/>
      <c r="F37" s="28"/>
      <c r="G37" s="38"/>
      <c r="H37" s="38"/>
      <c r="I37" s="10"/>
    </row>
    <row r="38" spans="2:9" ht="23.25">
      <c r="B38" s="30">
        <v>33</v>
      </c>
      <c r="C38" s="56" t="s">
        <v>113</v>
      </c>
      <c r="D38" s="55" t="s">
        <v>114</v>
      </c>
      <c r="E38" s="28"/>
      <c r="F38" s="28"/>
      <c r="G38" s="38"/>
      <c r="H38" s="38"/>
      <c r="I38" s="10"/>
    </row>
    <row r="39" spans="2:9" ht="23.25">
      <c r="B39" s="41">
        <v>34</v>
      </c>
      <c r="C39" s="56" t="s">
        <v>115</v>
      </c>
      <c r="D39" s="55" t="s">
        <v>116</v>
      </c>
      <c r="E39" s="28"/>
      <c r="F39" s="28"/>
      <c r="G39" s="38"/>
      <c r="H39" s="38"/>
      <c r="I39" s="10"/>
    </row>
    <row r="40" spans="2:9" ht="23.25">
      <c r="B40" s="30">
        <v>35</v>
      </c>
      <c r="C40" s="56" t="s">
        <v>117</v>
      </c>
      <c r="D40" s="55" t="s">
        <v>118</v>
      </c>
      <c r="E40" s="28"/>
      <c r="F40" s="28"/>
      <c r="G40" s="38"/>
      <c r="H40" s="38"/>
      <c r="I40" s="10"/>
    </row>
    <row r="41" spans="2:9" ht="23.25">
      <c r="B41" s="41">
        <v>36</v>
      </c>
      <c r="C41" s="56" t="s">
        <v>119</v>
      </c>
      <c r="D41" s="55" t="s">
        <v>120</v>
      </c>
      <c r="E41" s="28"/>
      <c r="F41" s="28"/>
      <c r="G41" s="38"/>
      <c r="H41" s="38"/>
      <c r="I41" s="10"/>
    </row>
    <row r="42" spans="1:9" ht="23.25">
      <c r="A42" s="40"/>
      <c r="B42" s="30">
        <v>37</v>
      </c>
      <c r="C42" s="66" t="s">
        <v>121</v>
      </c>
      <c r="D42" s="59" t="s">
        <v>122</v>
      </c>
      <c r="E42" s="28"/>
      <c r="F42" s="28"/>
      <c r="G42" s="38"/>
      <c r="H42" s="38"/>
      <c r="I42" s="10"/>
    </row>
    <row r="43" spans="1:9" ht="23.25">
      <c r="A43" t="s">
        <v>28</v>
      </c>
      <c r="B43" s="41">
        <v>38</v>
      </c>
      <c r="C43" s="54" t="s">
        <v>123</v>
      </c>
      <c r="D43" s="55" t="s">
        <v>36</v>
      </c>
      <c r="E43" s="28"/>
      <c r="F43" s="28"/>
      <c r="G43" s="29"/>
      <c r="H43" s="29"/>
      <c r="I43" s="34"/>
    </row>
    <row r="44" spans="2:9" ht="23.25">
      <c r="B44" s="30">
        <v>39</v>
      </c>
      <c r="C44" s="56" t="s">
        <v>124</v>
      </c>
      <c r="D44" s="55" t="s">
        <v>125</v>
      </c>
      <c r="E44" s="28"/>
      <c r="F44" s="28"/>
      <c r="G44" s="33"/>
      <c r="H44" s="33"/>
      <c r="I44" s="34"/>
    </row>
    <row r="45" spans="2:9" ht="23.25">
      <c r="B45" s="41">
        <v>40</v>
      </c>
      <c r="C45" s="56" t="s">
        <v>126</v>
      </c>
      <c r="D45" s="55" t="s">
        <v>54</v>
      </c>
      <c r="E45" s="28"/>
      <c r="F45" s="28"/>
      <c r="G45" s="33"/>
      <c r="H45" s="33"/>
      <c r="I45" s="34"/>
    </row>
    <row r="46" spans="2:9" ht="23.25">
      <c r="B46" s="30">
        <v>41</v>
      </c>
      <c r="C46" s="56" t="s">
        <v>127</v>
      </c>
      <c r="D46" s="55" t="s">
        <v>128</v>
      </c>
      <c r="E46" s="28"/>
      <c r="F46" s="28"/>
      <c r="G46" s="33"/>
      <c r="H46" s="33"/>
      <c r="I46" s="34"/>
    </row>
    <row r="47" spans="2:9" ht="23.25">
      <c r="B47" s="41">
        <v>42</v>
      </c>
      <c r="C47" s="56" t="s">
        <v>129</v>
      </c>
      <c r="D47" s="55" t="s">
        <v>41</v>
      </c>
      <c r="E47" s="28"/>
      <c r="F47" s="28"/>
      <c r="G47" s="33"/>
      <c r="H47" s="33"/>
      <c r="I47" s="34"/>
    </row>
    <row r="48" spans="2:9" ht="23.25">
      <c r="B48" s="30">
        <v>43</v>
      </c>
      <c r="C48" s="56" t="s">
        <v>130</v>
      </c>
      <c r="D48" s="55" t="s">
        <v>55</v>
      </c>
      <c r="E48" s="28"/>
      <c r="F48" s="28"/>
      <c r="G48" s="33"/>
      <c r="H48" s="33"/>
      <c r="I48" s="34"/>
    </row>
    <row r="49" spans="2:9" ht="23.25">
      <c r="B49" s="41">
        <v>44</v>
      </c>
      <c r="C49" s="67" t="s">
        <v>131</v>
      </c>
      <c r="D49" s="59" t="s">
        <v>33</v>
      </c>
      <c r="E49" s="28"/>
      <c r="F49" s="28"/>
      <c r="G49" s="33"/>
      <c r="H49" s="33"/>
      <c r="I49" s="34"/>
    </row>
    <row r="50" spans="2:9" ht="23.25">
      <c r="B50" s="30">
        <v>45</v>
      </c>
      <c r="C50" s="67" t="s">
        <v>129</v>
      </c>
      <c r="D50" s="59" t="s">
        <v>38</v>
      </c>
      <c r="E50" s="28"/>
      <c r="F50" s="28"/>
      <c r="G50" s="33"/>
      <c r="H50" s="33"/>
      <c r="I50" s="34"/>
    </row>
    <row r="51" spans="2:9" ht="23.25">
      <c r="B51" s="41">
        <v>46</v>
      </c>
      <c r="C51" s="56" t="s">
        <v>132</v>
      </c>
      <c r="D51" s="55" t="s">
        <v>41</v>
      </c>
      <c r="E51" s="28"/>
      <c r="F51" s="28"/>
      <c r="G51" s="33"/>
      <c r="H51" s="33"/>
      <c r="I51" s="34"/>
    </row>
    <row r="52" spans="2:9" ht="23.25">
      <c r="B52" s="30">
        <v>47</v>
      </c>
      <c r="C52" s="56" t="s">
        <v>133</v>
      </c>
      <c r="D52" s="55" t="s">
        <v>134</v>
      </c>
      <c r="E52" s="28"/>
      <c r="F52" s="28"/>
      <c r="G52" s="33"/>
      <c r="H52" s="33"/>
      <c r="I52" s="34"/>
    </row>
    <row r="53" spans="2:9" ht="23.25">
      <c r="B53" s="41">
        <v>48</v>
      </c>
      <c r="C53" s="68" t="s">
        <v>135</v>
      </c>
      <c r="D53" s="69" t="s">
        <v>34</v>
      </c>
      <c r="E53" s="28"/>
      <c r="F53" s="28"/>
      <c r="G53" s="33"/>
      <c r="H53" s="33"/>
      <c r="I53" s="34"/>
    </row>
    <row r="54" spans="2:9" ht="23.25">
      <c r="B54" s="30">
        <v>49</v>
      </c>
      <c r="C54" s="56" t="s">
        <v>136</v>
      </c>
      <c r="D54" s="55" t="s">
        <v>56</v>
      </c>
      <c r="E54" s="28"/>
      <c r="F54" s="28"/>
      <c r="G54" s="33"/>
      <c r="H54" s="33"/>
      <c r="I54" s="34"/>
    </row>
    <row r="55" spans="2:9" ht="23.25">
      <c r="B55" s="41">
        <v>50</v>
      </c>
      <c r="C55" s="56" t="s">
        <v>137</v>
      </c>
      <c r="D55" s="55" t="s">
        <v>138</v>
      </c>
      <c r="E55" s="28"/>
      <c r="F55" s="28"/>
      <c r="G55" s="33"/>
      <c r="H55" s="33"/>
      <c r="I55" s="34"/>
    </row>
    <row r="56" spans="2:9" ht="23.25">
      <c r="B56" s="30">
        <v>51</v>
      </c>
      <c r="C56" s="56" t="s">
        <v>139</v>
      </c>
      <c r="D56" s="55" t="s">
        <v>35</v>
      </c>
      <c r="E56" s="28"/>
      <c r="F56" s="28"/>
      <c r="G56" s="33"/>
      <c r="H56" s="33"/>
      <c r="I56" s="34"/>
    </row>
    <row r="57" spans="2:9" ht="23.25">
      <c r="B57" s="41">
        <v>52</v>
      </c>
      <c r="C57" s="56" t="s">
        <v>140</v>
      </c>
      <c r="D57" s="55" t="s">
        <v>141</v>
      </c>
      <c r="E57" s="28"/>
      <c r="F57" s="28"/>
      <c r="G57" s="33"/>
      <c r="H57" s="33"/>
      <c r="I57" s="34"/>
    </row>
    <row r="58" spans="2:9" ht="23.25">
      <c r="B58" s="30">
        <v>53</v>
      </c>
      <c r="C58" s="56" t="s">
        <v>142</v>
      </c>
      <c r="D58" s="55" t="s">
        <v>143</v>
      </c>
      <c r="E58" s="28"/>
      <c r="F58" s="28"/>
      <c r="G58" s="33"/>
      <c r="H58" s="33"/>
      <c r="I58" s="34"/>
    </row>
    <row r="59" spans="2:9" ht="23.25">
      <c r="B59" s="41">
        <v>54</v>
      </c>
      <c r="C59" s="56" t="s">
        <v>144</v>
      </c>
      <c r="D59" s="55" t="s">
        <v>41</v>
      </c>
      <c r="E59" s="28"/>
      <c r="F59" s="28"/>
      <c r="G59" s="33"/>
      <c r="H59" s="33"/>
      <c r="I59" s="34"/>
    </row>
    <row r="60" spans="2:9" ht="23.25">
      <c r="B60" s="30">
        <v>55</v>
      </c>
      <c r="C60" s="70" t="s">
        <v>145</v>
      </c>
      <c r="D60" s="71" t="s">
        <v>146</v>
      </c>
      <c r="E60" s="28"/>
      <c r="F60" s="28"/>
      <c r="G60" s="33"/>
      <c r="H60" s="33"/>
      <c r="I60" s="34"/>
    </row>
    <row r="61" spans="2:9" ht="23.25">
      <c r="B61" s="41">
        <v>56</v>
      </c>
      <c r="C61" s="70" t="s">
        <v>147</v>
      </c>
      <c r="D61" s="71" t="s">
        <v>148</v>
      </c>
      <c r="E61" s="28"/>
      <c r="F61" s="28"/>
      <c r="G61" s="33"/>
      <c r="H61" s="33"/>
      <c r="I61" s="34"/>
    </row>
    <row r="62" spans="2:9" ht="23.25">
      <c r="B62" s="30">
        <v>57</v>
      </c>
      <c r="C62" s="70" t="s">
        <v>149</v>
      </c>
      <c r="D62" s="71" t="s">
        <v>45</v>
      </c>
      <c r="E62" s="28"/>
      <c r="F62" s="28"/>
      <c r="G62" s="33"/>
      <c r="H62" s="33"/>
      <c r="I62" s="34"/>
    </row>
    <row r="63" spans="2:9" ht="23.25">
      <c r="B63" s="41">
        <v>58</v>
      </c>
      <c r="C63" s="67" t="s">
        <v>150</v>
      </c>
      <c r="D63" s="59" t="s">
        <v>41</v>
      </c>
      <c r="E63" s="28"/>
      <c r="F63" s="28"/>
      <c r="G63" s="33"/>
      <c r="H63" s="33"/>
      <c r="I63" s="34"/>
    </row>
    <row r="64" spans="2:9" ht="23.25">
      <c r="B64" s="30">
        <v>59</v>
      </c>
      <c r="C64" s="70" t="s">
        <v>151</v>
      </c>
      <c r="D64" s="71" t="s">
        <v>32</v>
      </c>
      <c r="E64" s="28"/>
      <c r="F64" s="28"/>
      <c r="G64" s="33"/>
      <c r="H64" s="33"/>
      <c r="I64" s="34"/>
    </row>
    <row r="65" spans="2:9" ht="23.25">
      <c r="B65" s="41">
        <v>60</v>
      </c>
      <c r="C65" s="67" t="s">
        <v>152</v>
      </c>
      <c r="D65" s="59" t="s">
        <v>153</v>
      </c>
      <c r="E65" s="28"/>
      <c r="F65" s="28"/>
      <c r="G65" s="33"/>
      <c r="H65" s="33"/>
      <c r="I65" s="34"/>
    </row>
    <row r="66" spans="2:9" ht="23.25">
      <c r="B66" s="30">
        <v>61</v>
      </c>
      <c r="C66" s="67" t="s">
        <v>154</v>
      </c>
      <c r="D66" s="59" t="s">
        <v>155</v>
      </c>
      <c r="E66" s="28"/>
      <c r="F66" s="28"/>
      <c r="G66" s="33"/>
      <c r="H66" s="33"/>
      <c r="I66" s="34"/>
    </row>
    <row r="67" spans="2:9" ht="23.25">
      <c r="B67" s="41">
        <v>62</v>
      </c>
      <c r="C67" s="67" t="s">
        <v>156</v>
      </c>
      <c r="D67" s="59" t="s">
        <v>157</v>
      </c>
      <c r="E67" s="28"/>
      <c r="F67" s="28"/>
      <c r="G67" s="33"/>
      <c r="H67" s="33"/>
      <c r="I67" s="34"/>
    </row>
    <row r="68" spans="2:9" ht="23.25">
      <c r="B68" s="30">
        <v>63</v>
      </c>
      <c r="C68" s="70" t="s">
        <v>158</v>
      </c>
      <c r="D68" s="71" t="s">
        <v>159</v>
      </c>
      <c r="E68" s="28"/>
      <c r="F68" s="28"/>
      <c r="G68" s="33"/>
      <c r="H68" s="33"/>
      <c r="I68" s="34"/>
    </row>
    <row r="69" spans="2:9" ht="23.25">
      <c r="B69" s="41">
        <v>64</v>
      </c>
      <c r="C69" s="56" t="s">
        <v>160</v>
      </c>
      <c r="D69" s="55" t="s">
        <v>161</v>
      </c>
      <c r="E69" s="28"/>
      <c r="F69" s="28"/>
      <c r="G69" s="33"/>
      <c r="H69" s="33"/>
      <c r="I69" s="34"/>
    </row>
    <row r="70" spans="2:9" ht="23.25">
      <c r="B70" s="30">
        <v>65</v>
      </c>
      <c r="C70" s="56" t="s">
        <v>162</v>
      </c>
      <c r="D70" s="55" t="s">
        <v>163</v>
      </c>
      <c r="E70" s="28"/>
      <c r="F70" s="28"/>
      <c r="G70" s="33"/>
      <c r="H70" s="33"/>
      <c r="I70" s="34"/>
    </row>
    <row r="71" spans="2:9" ht="23.25">
      <c r="B71" s="41">
        <v>66</v>
      </c>
      <c r="C71" s="56" t="s">
        <v>164</v>
      </c>
      <c r="D71" s="55" t="s">
        <v>165</v>
      </c>
      <c r="E71" s="28"/>
      <c r="F71" s="28"/>
      <c r="G71" s="33"/>
      <c r="H71" s="33"/>
      <c r="I71" s="34"/>
    </row>
    <row r="72" spans="2:9" ht="23.25">
      <c r="B72" s="30">
        <v>67</v>
      </c>
      <c r="C72" s="56" t="s">
        <v>39</v>
      </c>
      <c r="D72" s="55" t="s">
        <v>30</v>
      </c>
      <c r="E72" s="28"/>
      <c r="F72" s="28"/>
      <c r="G72" s="33"/>
      <c r="H72" s="33"/>
      <c r="I72" s="34"/>
    </row>
    <row r="73" spans="2:9" ht="23.25">
      <c r="B73" s="41">
        <v>68</v>
      </c>
      <c r="C73" s="56" t="s">
        <v>166</v>
      </c>
      <c r="D73" s="55" t="s">
        <v>40</v>
      </c>
      <c r="E73" s="28"/>
      <c r="F73" s="28"/>
      <c r="G73" s="33"/>
      <c r="H73" s="33"/>
      <c r="I73" s="34"/>
    </row>
    <row r="74" spans="2:9" ht="23.25">
      <c r="B74" s="30">
        <v>69</v>
      </c>
      <c r="C74" s="56" t="s">
        <v>58</v>
      </c>
      <c r="D74" s="55" t="s">
        <v>167</v>
      </c>
      <c r="E74" s="28"/>
      <c r="F74" s="28"/>
      <c r="G74" s="33"/>
      <c r="H74" s="33"/>
      <c r="I74" s="34"/>
    </row>
    <row r="75" spans="2:9" ht="23.25">
      <c r="B75" s="41">
        <v>70</v>
      </c>
      <c r="C75" s="56" t="s">
        <v>168</v>
      </c>
      <c r="D75" s="55" t="s">
        <v>169</v>
      </c>
      <c r="E75" s="28"/>
      <c r="F75" s="28"/>
      <c r="G75" s="33"/>
      <c r="H75" s="33"/>
      <c r="I75" s="34"/>
    </row>
    <row r="76" spans="2:9" ht="23.25">
      <c r="B76" s="30">
        <v>71</v>
      </c>
      <c r="C76" s="56" t="s">
        <v>170</v>
      </c>
      <c r="D76" s="55" t="s">
        <v>171</v>
      </c>
      <c r="E76" s="28"/>
      <c r="F76" s="28"/>
      <c r="G76" s="33"/>
      <c r="H76" s="33"/>
      <c r="I76" s="34"/>
    </row>
    <row r="77" spans="2:9" ht="23.25">
      <c r="B77" s="41">
        <v>72</v>
      </c>
      <c r="C77" s="56" t="s">
        <v>172</v>
      </c>
      <c r="D77" s="55" t="s">
        <v>173</v>
      </c>
      <c r="E77" s="28"/>
      <c r="F77" s="28"/>
      <c r="G77" s="33"/>
      <c r="H77" s="33"/>
      <c r="I77" s="34"/>
    </row>
    <row r="78" spans="2:9" ht="23.25">
      <c r="B78" s="30">
        <v>73</v>
      </c>
      <c r="C78" s="56" t="s">
        <v>46</v>
      </c>
      <c r="D78" s="55" t="s">
        <v>33</v>
      </c>
      <c r="E78" s="28"/>
      <c r="F78" s="28"/>
      <c r="G78" s="33"/>
      <c r="H78" s="33"/>
      <c r="I78" s="34"/>
    </row>
    <row r="79" spans="2:9" ht="23.25">
      <c r="B79" s="41">
        <v>74</v>
      </c>
      <c r="C79" s="56" t="s">
        <v>59</v>
      </c>
      <c r="D79" s="55" t="s">
        <v>25</v>
      </c>
      <c r="E79" s="28"/>
      <c r="F79" s="28"/>
      <c r="G79" s="33"/>
      <c r="H79" s="33"/>
      <c r="I79" s="34"/>
    </row>
    <row r="80" spans="2:9" ht="23.25">
      <c r="B80" s="8">
        <v>75</v>
      </c>
      <c r="C80" s="67" t="s">
        <v>174</v>
      </c>
      <c r="D80" s="72" t="s">
        <v>175</v>
      </c>
      <c r="E80" s="28"/>
      <c r="F80" s="28"/>
      <c r="G80" s="33"/>
      <c r="H80" s="33"/>
      <c r="I80" s="34"/>
    </row>
  </sheetData>
  <sheetProtection/>
  <mergeCells count="6">
    <mergeCell ref="B1:I1"/>
    <mergeCell ref="B2:I2"/>
    <mergeCell ref="B4:B5"/>
    <mergeCell ref="C4:D5"/>
    <mergeCell ref="I4:I5"/>
    <mergeCell ref="E4:H4"/>
  </mergeCells>
  <printOptions/>
  <pageMargins left="0.11811023622047245" right="0" top="0.7480314960629921" bottom="0.7480314960629921" header="0.31496062992125984" footer="0.31496062992125984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E7" sqref="E7:E81"/>
    </sheetView>
  </sheetViews>
  <sheetFormatPr defaultColWidth="9.140625" defaultRowHeight="15"/>
  <cols>
    <col min="1" max="1" width="5.140625" style="0" customWidth="1"/>
    <col min="2" max="2" width="5.00390625" style="5" customWidth="1"/>
    <col min="3" max="3" width="14.421875" style="5" customWidth="1"/>
    <col min="4" max="4" width="14.140625" style="5" customWidth="1"/>
    <col min="5" max="5" width="13.7109375" style="17" customWidth="1"/>
    <col min="6" max="6" width="13.7109375" style="0" customWidth="1"/>
  </cols>
  <sheetData>
    <row r="1" spans="2:9" ht="23.25">
      <c r="B1" s="90" t="s">
        <v>188</v>
      </c>
      <c r="C1" s="90"/>
      <c r="D1" s="90"/>
      <c r="E1" s="90"/>
      <c r="F1" s="90"/>
      <c r="G1" s="2"/>
      <c r="H1" s="2"/>
      <c r="I1" s="2"/>
    </row>
    <row r="2" spans="2:6" ht="23.25">
      <c r="B2" s="90" t="s">
        <v>20</v>
      </c>
      <c r="C2" s="90"/>
      <c r="D2" s="90"/>
      <c r="E2" s="90"/>
      <c r="F2" s="90"/>
    </row>
    <row r="3" spans="2:6" ht="13.5" customHeight="1">
      <c r="B3" s="6"/>
      <c r="C3" s="6"/>
      <c r="D3" s="6"/>
      <c r="E3" s="22"/>
      <c r="F3" s="1"/>
    </row>
    <row r="4" spans="2:6" ht="18.75" customHeight="1">
      <c r="B4" s="97" t="s">
        <v>0</v>
      </c>
      <c r="C4" s="83" t="s">
        <v>1</v>
      </c>
      <c r="D4" s="84"/>
      <c r="E4" s="101" t="s">
        <v>3</v>
      </c>
      <c r="F4" s="89" t="s">
        <v>2</v>
      </c>
    </row>
    <row r="5" spans="2:6" ht="63" customHeight="1">
      <c r="B5" s="97"/>
      <c r="C5" s="85"/>
      <c r="D5" s="86"/>
      <c r="E5" s="102"/>
      <c r="F5" s="89"/>
    </row>
    <row r="6" spans="2:6" ht="25.5" customHeight="1">
      <c r="B6" s="97"/>
      <c r="C6" s="87"/>
      <c r="D6" s="88"/>
      <c r="E6" s="8">
        <v>30</v>
      </c>
      <c r="F6" s="89"/>
    </row>
    <row r="7" spans="2:6" ht="23.25">
      <c r="B7" s="30">
        <v>1</v>
      </c>
      <c r="C7" s="52" t="s">
        <v>69</v>
      </c>
      <c r="D7" s="53" t="s">
        <v>70</v>
      </c>
      <c r="E7" s="75"/>
      <c r="F7" s="10" t="str">
        <f>IF(E7&gt;=18,"ผ่าน",IF(E7&lt;18,"ไม่ผ่าน"))</f>
        <v>ไม่ผ่าน</v>
      </c>
    </row>
    <row r="8" spans="2:6" ht="23.25">
      <c r="B8" s="41">
        <v>2</v>
      </c>
      <c r="C8" s="54" t="s">
        <v>71</v>
      </c>
      <c r="D8" s="55" t="s">
        <v>36</v>
      </c>
      <c r="E8" s="75"/>
      <c r="F8" s="10" t="str">
        <f aca="true" t="shared" si="0" ref="F8:F71">IF(E8&gt;=18,"ผ่าน",IF(E8&lt;18,"ไม่ผ่าน"))</f>
        <v>ไม่ผ่าน</v>
      </c>
    </row>
    <row r="9" spans="2:6" ht="23.25">
      <c r="B9" s="30">
        <v>3</v>
      </c>
      <c r="C9" s="54" t="s">
        <v>72</v>
      </c>
      <c r="D9" s="55" t="s">
        <v>27</v>
      </c>
      <c r="E9" s="75"/>
      <c r="F9" s="10" t="str">
        <f t="shared" si="0"/>
        <v>ไม่ผ่าน</v>
      </c>
    </row>
    <row r="10" spans="2:6" ht="23.25">
      <c r="B10" s="41">
        <v>4</v>
      </c>
      <c r="C10" s="54" t="s">
        <v>73</v>
      </c>
      <c r="D10" s="55" t="s">
        <v>74</v>
      </c>
      <c r="E10" s="75"/>
      <c r="F10" s="10" t="str">
        <f t="shared" si="0"/>
        <v>ไม่ผ่าน</v>
      </c>
    </row>
    <row r="11" spans="2:6" ht="23.25">
      <c r="B11" s="30">
        <v>5</v>
      </c>
      <c r="C11" s="56" t="s">
        <v>57</v>
      </c>
      <c r="D11" s="55" t="s">
        <v>31</v>
      </c>
      <c r="E11" s="75"/>
      <c r="F11" s="10" t="str">
        <f t="shared" si="0"/>
        <v>ไม่ผ่าน</v>
      </c>
    </row>
    <row r="12" spans="2:6" ht="23.25">
      <c r="B12" s="41">
        <v>6</v>
      </c>
      <c r="C12" s="56" t="s">
        <v>75</v>
      </c>
      <c r="D12" s="55" t="s">
        <v>42</v>
      </c>
      <c r="E12" s="75"/>
      <c r="F12" s="10" t="str">
        <f t="shared" si="0"/>
        <v>ไม่ผ่าน</v>
      </c>
    </row>
    <row r="13" spans="2:6" ht="23.25">
      <c r="B13" s="30">
        <v>7</v>
      </c>
      <c r="C13" s="56" t="s">
        <v>76</v>
      </c>
      <c r="D13" s="55" t="s">
        <v>44</v>
      </c>
      <c r="E13" s="75"/>
      <c r="F13" s="10" t="str">
        <f t="shared" si="0"/>
        <v>ไม่ผ่าน</v>
      </c>
    </row>
    <row r="14" spans="2:6" ht="23.25">
      <c r="B14" s="41">
        <v>8</v>
      </c>
      <c r="C14" s="56" t="s">
        <v>77</v>
      </c>
      <c r="D14" s="55" t="s">
        <v>29</v>
      </c>
      <c r="E14" s="75"/>
      <c r="F14" s="10" t="str">
        <f t="shared" si="0"/>
        <v>ไม่ผ่าน</v>
      </c>
    </row>
    <row r="15" spans="2:6" ht="23.25">
      <c r="B15" s="30">
        <v>9</v>
      </c>
      <c r="C15" s="56" t="s">
        <v>78</v>
      </c>
      <c r="D15" s="55" t="s">
        <v>79</v>
      </c>
      <c r="E15" s="75"/>
      <c r="F15" s="10" t="str">
        <f t="shared" si="0"/>
        <v>ไม่ผ่าน</v>
      </c>
    </row>
    <row r="16" spans="2:6" ht="23.25">
      <c r="B16" s="41">
        <v>10</v>
      </c>
      <c r="C16" s="56" t="s">
        <v>80</v>
      </c>
      <c r="D16" s="55" t="s">
        <v>53</v>
      </c>
      <c r="E16" s="75"/>
      <c r="F16" s="10" t="str">
        <f t="shared" si="0"/>
        <v>ไม่ผ่าน</v>
      </c>
    </row>
    <row r="17" spans="2:6" ht="23.25">
      <c r="B17" s="30">
        <v>11</v>
      </c>
      <c r="C17" s="56" t="s">
        <v>81</v>
      </c>
      <c r="D17" s="55" t="s">
        <v>26</v>
      </c>
      <c r="E17" s="75"/>
      <c r="F17" s="10" t="str">
        <f t="shared" si="0"/>
        <v>ไม่ผ่าน</v>
      </c>
    </row>
    <row r="18" spans="2:6" ht="23.25">
      <c r="B18" s="41">
        <v>12</v>
      </c>
      <c r="C18" s="54" t="s">
        <v>82</v>
      </c>
      <c r="D18" s="55" t="s">
        <v>83</v>
      </c>
      <c r="E18" s="75"/>
      <c r="F18" s="10" t="str">
        <f t="shared" si="0"/>
        <v>ไม่ผ่าน</v>
      </c>
    </row>
    <row r="19" spans="2:6" ht="23.25">
      <c r="B19" s="30">
        <v>13</v>
      </c>
      <c r="C19" s="56" t="s">
        <v>84</v>
      </c>
      <c r="D19" s="55" t="s">
        <v>85</v>
      </c>
      <c r="E19" s="75"/>
      <c r="F19" s="10" t="str">
        <f t="shared" si="0"/>
        <v>ไม่ผ่าน</v>
      </c>
    </row>
    <row r="20" spans="2:6" ht="23.25">
      <c r="B20" s="41">
        <v>14</v>
      </c>
      <c r="C20" s="56" t="s">
        <v>86</v>
      </c>
      <c r="D20" s="55" t="s">
        <v>87</v>
      </c>
      <c r="E20" s="75"/>
      <c r="F20" s="10" t="str">
        <f t="shared" si="0"/>
        <v>ไม่ผ่าน</v>
      </c>
    </row>
    <row r="21" spans="2:6" ht="23.25">
      <c r="B21" s="30">
        <v>15</v>
      </c>
      <c r="C21" s="56" t="s">
        <v>88</v>
      </c>
      <c r="D21" s="55" t="s">
        <v>89</v>
      </c>
      <c r="E21" s="75"/>
      <c r="F21" s="10" t="str">
        <f t="shared" si="0"/>
        <v>ไม่ผ่าน</v>
      </c>
    </row>
    <row r="22" spans="2:6" ht="23.25">
      <c r="B22" s="41">
        <v>16</v>
      </c>
      <c r="C22" s="56" t="s">
        <v>90</v>
      </c>
      <c r="D22" s="55" t="s">
        <v>33</v>
      </c>
      <c r="E22" s="75"/>
      <c r="F22" s="10" t="str">
        <f t="shared" si="0"/>
        <v>ไม่ผ่าน</v>
      </c>
    </row>
    <row r="23" spans="2:6" ht="23.25">
      <c r="B23" s="30">
        <v>17</v>
      </c>
      <c r="C23" s="57" t="s">
        <v>72</v>
      </c>
      <c r="D23" s="58" t="s">
        <v>91</v>
      </c>
      <c r="E23" s="75"/>
      <c r="F23" s="10" t="str">
        <f t="shared" si="0"/>
        <v>ไม่ผ่าน</v>
      </c>
    </row>
    <row r="24" spans="2:6" ht="23.25">
      <c r="B24" s="41">
        <v>18</v>
      </c>
      <c r="C24" s="56" t="s">
        <v>92</v>
      </c>
      <c r="D24" s="59" t="s">
        <v>51</v>
      </c>
      <c r="E24" s="75"/>
      <c r="F24" s="10" t="str">
        <f t="shared" si="0"/>
        <v>ไม่ผ่าน</v>
      </c>
    </row>
    <row r="25" spans="2:6" ht="23.25">
      <c r="B25" s="30">
        <v>19</v>
      </c>
      <c r="C25" s="56" t="s">
        <v>93</v>
      </c>
      <c r="D25" s="59" t="s">
        <v>70</v>
      </c>
      <c r="E25" s="75"/>
      <c r="F25" s="10" t="str">
        <f t="shared" si="0"/>
        <v>ไม่ผ่าน</v>
      </c>
    </row>
    <row r="26" spans="2:6" ht="23.25">
      <c r="B26" s="41">
        <v>20</v>
      </c>
      <c r="C26" s="60" t="s">
        <v>81</v>
      </c>
      <c r="D26" s="61" t="s">
        <v>94</v>
      </c>
      <c r="E26" s="75"/>
      <c r="F26" s="10" t="str">
        <f t="shared" si="0"/>
        <v>ไม่ผ่าน</v>
      </c>
    </row>
    <row r="27" spans="2:6" ht="23.25">
      <c r="B27" s="30">
        <v>21</v>
      </c>
      <c r="C27" s="62" t="s">
        <v>95</v>
      </c>
      <c r="D27" s="63" t="s">
        <v>96</v>
      </c>
      <c r="E27" s="75"/>
      <c r="F27" s="10" t="str">
        <f t="shared" si="0"/>
        <v>ไม่ผ่าน</v>
      </c>
    </row>
    <row r="28" spans="2:6" ht="23.25">
      <c r="B28" s="41">
        <v>22</v>
      </c>
      <c r="C28" s="56" t="s">
        <v>97</v>
      </c>
      <c r="D28" s="59" t="s">
        <v>98</v>
      </c>
      <c r="E28" s="75"/>
      <c r="F28" s="10" t="str">
        <f t="shared" si="0"/>
        <v>ไม่ผ่าน</v>
      </c>
    </row>
    <row r="29" spans="2:6" ht="23.25">
      <c r="B29" s="30">
        <v>23</v>
      </c>
      <c r="C29" s="56" t="s">
        <v>99</v>
      </c>
      <c r="D29" s="59" t="s">
        <v>100</v>
      </c>
      <c r="E29" s="75"/>
      <c r="F29" s="10" t="str">
        <f t="shared" si="0"/>
        <v>ไม่ผ่าน</v>
      </c>
    </row>
    <row r="30" spans="2:6" ht="23.25">
      <c r="B30" s="41">
        <v>24</v>
      </c>
      <c r="C30" s="56" t="s">
        <v>81</v>
      </c>
      <c r="D30" s="59" t="s">
        <v>101</v>
      </c>
      <c r="E30" s="75"/>
      <c r="F30" s="10" t="str">
        <f t="shared" si="0"/>
        <v>ไม่ผ่าน</v>
      </c>
    </row>
    <row r="31" spans="2:6" ht="23.25">
      <c r="B31" s="30">
        <v>25</v>
      </c>
      <c r="C31" s="56" t="s">
        <v>102</v>
      </c>
      <c r="D31" s="59" t="s">
        <v>103</v>
      </c>
      <c r="E31" s="75"/>
      <c r="F31" s="10" t="str">
        <f t="shared" si="0"/>
        <v>ไม่ผ่าน</v>
      </c>
    </row>
    <row r="32" spans="2:6" ht="23.25">
      <c r="B32" s="41">
        <v>26</v>
      </c>
      <c r="C32" s="56" t="s">
        <v>104</v>
      </c>
      <c r="D32" s="55" t="s">
        <v>32</v>
      </c>
      <c r="E32" s="75"/>
      <c r="F32" s="10" t="str">
        <f t="shared" si="0"/>
        <v>ไม่ผ่าน</v>
      </c>
    </row>
    <row r="33" spans="2:6" ht="23.25">
      <c r="B33" s="30">
        <v>27</v>
      </c>
      <c r="C33" s="56" t="s">
        <v>52</v>
      </c>
      <c r="D33" s="64" t="s">
        <v>32</v>
      </c>
      <c r="E33" s="75"/>
      <c r="F33" s="10" t="str">
        <f t="shared" si="0"/>
        <v>ไม่ผ่าน</v>
      </c>
    </row>
    <row r="34" spans="2:6" ht="23.25">
      <c r="B34" s="41">
        <v>28</v>
      </c>
      <c r="C34" s="56" t="s">
        <v>105</v>
      </c>
      <c r="D34" s="55" t="s">
        <v>32</v>
      </c>
      <c r="E34" s="75"/>
      <c r="F34" s="10" t="str">
        <f t="shared" si="0"/>
        <v>ไม่ผ่าน</v>
      </c>
    </row>
    <row r="35" spans="2:6" ht="23.25">
      <c r="B35" s="30">
        <v>29</v>
      </c>
      <c r="C35" s="56" t="s">
        <v>106</v>
      </c>
      <c r="D35" s="65" t="s">
        <v>107</v>
      </c>
      <c r="E35" s="75"/>
      <c r="F35" s="10" t="str">
        <f t="shared" si="0"/>
        <v>ไม่ผ่าน</v>
      </c>
    </row>
    <row r="36" spans="2:6" ht="23.25">
      <c r="B36" s="41">
        <v>30</v>
      </c>
      <c r="C36" s="56" t="s">
        <v>108</v>
      </c>
      <c r="D36" s="55" t="s">
        <v>43</v>
      </c>
      <c r="E36" s="75"/>
      <c r="F36" s="10" t="str">
        <f t="shared" si="0"/>
        <v>ไม่ผ่าน</v>
      </c>
    </row>
    <row r="37" spans="2:6" ht="23.25">
      <c r="B37" s="30">
        <v>31</v>
      </c>
      <c r="C37" s="56" t="s">
        <v>109</v>
      </c>
      <c r="D37" s="55" t="s">
        <v>110</v>
      </c>
      <c r="E37" s="75"/>
      <c r="F37" s="10" t="str">
        <f t="shared" si="0"/>
        <v>ไม่ผ่าน</v>
      </c>
    </row>
    <row r="38" spans="2:6" ht="23.25">
      <c r="B38" s="41">
        <v>32</v>
      </c>
      <c r="C38" s="56" t="s">
        <v>111</v>
      </c>
      <c r="D38" s="55" t="s">
        <v>112</v>
      </c>
      <c r="E38" s="75"/>
      <c r="F38" s="10" t="str">
        <f t="shared" si="0"/>
        <v>ไม่ผ่าน</v>
      </c>
    </row>
    <row r="39" spans="2:6" ht="23.25">
      <c r="B39" s="30">
        <v>33</v>
      </c>
      <c r="C39" s="56" t="s">
        <v>113</v>
      </c>
      <c r="D39" s="55" t="s">
        <v>114</v>
      </c>
      <c r="E39" s="75"/>
      <c r="F39" s="10" t="str">
        <f t="shared" si="0"/>
        <v>ไม่ผ่าน</v>
      </c>
    </row>
    <row r="40" spans="2:6" ht="23.25">
      <c r="B40" s="41">
        <v>34</v>
      </c>
      <c r="C40" s="56" t="s">
        <v>115</v>
      </c>
      <c r="D40" s="55" t="s">
        <v>116</v>
      </c>
      <c r="E40" s="75"/>
      <c r="F40" s="10" t="str">
        <f t="shared" si="0"/>
        <v>ไม่ผ่าน</v>
      </c>
    </row>
    <row r="41" spans="2:6" ht="23.25">
      <c r="B41" s="30">
        <v>35</v>
      </c>
      <c r="C41" s="56" t="s">
        <v>117</v>
      </c>
      <c r="D41" s="55" t="s">
        <v>118</v>
      </c>
      <c r="E41" s="75"/>
      <c r="F41" s="10" t="str">
        <f t="shared" si="0"/>
        <v>ไม่ผ่าน</v>
      </c>
    </row>
    <row r="42" spans="2:6" ht="23.25">
      <c r="B42" s="41">
        <v>36</v>
      </c>
      <c r="C42" s="56" t="s">
        <v>119</v>
      </c>
      <c r="D42" s="55" t="s">
        <v>120</v>
      </c>
      <c r="E42" s="75"/>
      <c r="F42" s="10" t="str">
        <f t="shared" si="0"/>
        <v>ไม่ผ่าน</v>
      </c>
    </row>
    <row r="43" spans="1:6" ht="23.25">
      <c r="A43" s="40"/>
      <c r="B43" s="30">
        <v>37</v>
      </c>
      <c r="C43" s="66" t="s">
        <v>121</v>
      </c>
      <c r="D43" s="59" t="s">
        <v>122</v>
      </c>
      <c r="E43" s="75"/>
      <c r="F43" s="10" t="str">
        <f t="shared" si="0"/>
        <v>ไม่ผ่าน</v>
      </c>
    </row>
    <row r="44" spans="1:6" ht="23.25">
      <c r="A44" t="s">
        <v>28</v>
      </c>
      <c r="B44" s="41">
        <v>38</v>
      </c>
      <c r="C44" s="54" t="s">
        <v>123</v>
      </c>
      <c r="D44" s="55" t="s">
        <v>36</v>
      </c>
      <c r="E44" s="75"/>
      <c r="F44" s="10" t="str">
        <f t="shared" si="0"/>
        <v>ไม่ผ่าน</v>
      </c>
    </row>
    <row r="45" spans="2:6" ht="23.25">
      <c r="B45" s="30">
        <v>39</v>
      </c>
      <c r="C45" s="56" t="s">
        <v>124</v>
      </c>
      <c r="D45" s="55" t="s">
        <v>125</v>
      </c>
      <c r="E45" s="75"/>
      <c r="F45" s="10" t="str">
        <f t="shared" si="0"/>
        <v>ไม่ผ่าน</v>
      </c>
    </row>
    <row r="46" spans="2:6" ht="23.25">
      <c r="B46" s="41">
        <v>40</v>
      </c>
      <c r="C46" s="56" t="s">
        <v>126</v>
      </c>
      <c r="D46" s="55" t="s">
        <v>54</v>
      </c>
      <c r="E46" s="75"/>
      <c r="F46" s="10" t="str">
        <f t="shared" si="0"/>
        <v>ไม่ผ่าน</v>
      </c>
    </row>
    <row r="47" spans="2:6" ht="23.25">
      <c r="B47" s="30">
        <v>41</v>
      </c>
      <c r="C47" s="56" t="s">
        <v>127</v>
      </c>
      <c r="D47" s="55" t="s">
        <v>128</v>
      </c>
      <c r="E47" s="75"/>
      <c r="F47" s="10" t="str">
        <f t="shared" si="0"/>
        <v>ไม่ผ่าน</v>
      </c>
    </row>
    <row r="48" spans="2:6" ht="23.25">
      <c r="B48" s="41">
        <v>42</v>
      </c>
      <c r="C48" s="56" t="s">
        <v>129</v>
      </c>
      <c r="D48" s="55" t="s">
        <v>41</v>
      </c>
      <c r="E48" s="75"/>
      <c r="F48" s="10" t="str">
        <f t="shared" si="0"/>
        <v>ไม่ผ่าน</v>
      </c>
    </row>
    <row r="49" spans="2:6" ht="23.25">
      <c r="B49" s="30">
        <v>43</v>
      </c>
      <c r="C49" s="56" t="s">
        <v>130</v>
      </c>
      <c r="D49" s="55" t="s">
        <v>55</v>
      </c>
      <c r="E49" s="75"/>
      <c r="F49" s="10" t="str">
        <f t="shared" si="0"/>
        <v>ไม่ผ่าน</v>
      </c>
    </row>
    <row r="50" spans="2:6" ht="23.25">
      <c r="B50" s="41">
        <v>44</v>
      </c>
      <c r="C50" s="67" t="s">
        <v>131</v>
      </c>
      <c r="D50" s="59" t="s">
        <v>33</v>
      </c>
      <c r="E50" s="75"/>
      <c r="F50" s="10" t="str">
        <f t="shared" si="0"/>
        <v>ไม่ผ่าน</v>
      </c>
    </row>
    <row r="51" spans="2:6" ht="23.25">
      <c r="B51" s="30">
        <v>45</v>
      </c>
      <c r="C51" s="67" t="s">
        <v>129</v>
      </c>
      <c r="D51" s="59" t="s">
        <v>38</v>
      </c>
      <c r="E51" s="75"/>
      <c r="F51" s="10" t="str">
        <f t="shared" si="0"/>
        <v>ไม่ผ่าน</v>
      </c>
    </row>
    <row r="52" spans="2:6" ht="23.25">
      <c r="B52" s="41">
        <v>46</v>
      </c>
      <c r="C52" s="56" t="s">
        <v>132</v>
      </c>
      <c r="D52" s="55" t="s">
        <v>41</v>
      </c>
      <c r="E52" s="75"/>
      <c r="F52" s="10" t="str">
        <f t="shared" si="0"/>
        <v>ไม่ผ่าน</v>
      </c>
    </row>
    <row r="53" spans="2:6" ht="23.25">
      <c r="B53" s="30">
        <v>47</v>
      </c>
      <c r="C53" s="56" t="s">
        <v>133</v>
      </c>
      <c r="D53" s="55" t="s">
        <v>134</v>
      </c>
      <c r="E53" s="43"/>
      <c r="F53" s="10" t="str">
        <f t="shared" si="0"/>
        <v>ไม่ผ่าน</v>
      </c>
    </row>
    <row r="54" spans="2:6" ht="23.25">
      <c r="B54" s="41">
        <v>48</v>
      </c>
      <c r="C54" s="68" t="s">
        <v>135</v>
      </c>
      <c r="D54" s="69" t="s">
        <v>34</v>
      </c>
      <c r="E54" s="43"/>
      <c r="F54" s="10" t="str">
        <f t="shared" si="0"/>
        <v>ไม่ผ่าน</v>
      </c>
    </row>
    <row r="55" spans="2:6" ht="23.25">
      <c r="B55" s="30">
        <v>49</v>
      </c>
      <c r="C55" s="56" t="s">
        <v>136</v>
      </c>
      <c r="D55" s="55" t="s">
        <v>56</v>
      </c>
      <c r="E55" s="43"/>
      <c r="F55" s="10" t="str">
        <f t="shared" si="0"/>
        <v>ไม่ผ่าน</v>
      </c>
    </row>
    <row r="56" spans="2:6" ht="23.25">
      <c r="B56" s="41">
        <v>50</v>
      </c>
      <c r="C56" s="56" t="s">
        <v>137</v>
      </c>
      <c r="D56" s="55" t="s">
        <v>138</v>
      </c>
      <c r="E56" s="43"/>
      <c r="F56" s="10" t="str">
        <f t="shared" si="0"/>
        <v>ไม่ผ่าน</v>
      </c>
    </row>
    <row r="57" spans="2:6" ht="23.25">
      <c r="B57" s="30">
        <v>51</v>
      </c>
      <c r="C57" s="56" t="s">
        <v>139</v>
      </c>
      <c r="D57" s="55" t="s">
        <v>35</v>
      </c>
      <c r="E57" s="43"/>
      <c r="F57" s="10" t="str">
        <f t="shared" si="0"/>
        <v>ไม่ผ่าน</v>
      </c>
    </row>
    <row r="58" spans="2:6" ht="23.25">
      <c r="B58" s="41">
        <v>52</v>
      </c>
      <c r="C58" s="56" t="s">
        <v>140</v>
      </c>
      <c r="D58" s="55" t="s">
        <v>141</v>
      </c>
      <c r="E58" s="43"/>
      <c r="F58" s="10" t="str">
        <f t="shared" si="0"/>
        <v>ไม่ผ่าน</v>
      </c>
    </row>
    <row r="59" spans="2:6" ht="23.25">
      <c r="B59" s="30">
        <v>53</v>
      </c>
      <c r="C59" s="56" t="s">
        <v>142</v>
      </c>
      <c r="D59" s="55" t="s">
        <v>143</v>
      </c>
      <c r="E59" s="43"/>
      <c r="F59" s="10" t="str">
        <f t="shared" si="0"/>
        <v>ไม่ผ่าน</v>
      </c>
    </row>
    <row r="60" spans="2:6" ht="23.25">
      <c r="B60" s="41">
        <v>54</v>
      </c>
      <c r="C60" s="56" t="s">
        <v>144</v>
      </c>
      <c r="D60" s="55" t="s">
        <v>41</v>
      </c>
      <c r="E60" s="75"/>
      <c r="F60" s="10" t="str">
        <f t="shared" si="0"/>
        <v>ไม่ผ่าน</v>
      </c>
    </row>
    <row r="61" spans="2:6" ht="23.25">
      <c r="B61" s="30">
        <v>55</v>
      </c>
      <c r="C61" s="70" t="s">
        <v>145</v>
      </c>
      <c r="D61" s="71" t="s">
        <v>146</v>
      </c>
      <c r="E61" s="75"/>
      <c r="F61" s="10" t="str">
        <f t="shared" si="0"/>
        <v>ไม่ผ่าน</v>
      </c>
    </row>
    <row r="62" spans="2:6" ht="23.25">
      <c r="B62" s="41">
        <v>56</v>
      </c>
      <c r="C62" s="70" t="s">
        <v>147</v>
      </c>
      <c r="D62" s="71" t="s">
        <v>148</v>
      </c>
      <c r="E62" s="75"/>
      <c r="F62" s="10" t="str">
        <f t="shared" si="0"/>
        <v>ไม่ผ่าน</v>
      </c>
    </row>
    <row r="63" spans="2:6" ht="23.25">
      <c r="B63" s="30">
        <v>57</v>
      </c>
      <c r="C63" s="70" t="s">
        <v>149</v>
      </c>
      <c r="D63" s="71" t="s">
        <v>45</v>
      </c>
      <c r="E63" s="75"/>
      <c r="F63" s="10" t="str">
        <f t="shared" si="0"/>
        <v>ไม่ผ่าน</v>
      </c>
    </row>
    <row r="64" spans="2:6" ht="23.25">
      <c r="B64" s="41">
        <v>58</v>
      </c>
      <c r="C64" s="67" t="s">
        <v>150</v>
      </c>
      <c r="D64" s="59" t="s">
        <v>41</v>
      </c>
      <c r="E64" s="75"/>
      <c r="F64" s="10" t="str">
        <f t="shared" si="0"/>
        <v>ไม่ผ่าน</v>
      </c>
    </row>
    <row r="65" spans="2:6" ht="23.25">
      <c r="B65" s="30">
        <v>59</v>
      </c>
      <c r="C65" s="70" t="s">
        <v>151</v>
      </c>
      <c r="D65" s="71" t="s">
        <v>32</v>
      </c>
      <c r="E65" s="75"/>
      <c r="F65" s="10" t="str">
        <f t="shared" si="0"/>
        <v>ไม่ผ่าน</v>
      </c>
    </row>
    <row r="66" spans="2:6" ht="23.25">
      <c r="B66" s="41">
        <v>60</v>
      </c>
      <c r="C66" s="67" t="s">
        <v>152</v>
      </c>
      <c r="D66" s="59" t="s">
        <v>153</v>
      </c>
      <c r="E66" s="75"/>
      <c r="F66" s="10" t="str">
        <f t="shared" si="0"/>
        <v>ไม่ผ่าน</v>
      </c>
    </row>
    <row r="67" spans="2:6" ht="23.25">
      <c r="B67" s="30">
        <v>61</v>
      </c>
      <c r="C67" s="67" t="s">
        <v>154</v>
      </c>
      <c r="D67" s="59" t="s">
        <v>155</v>
      </c>
      <c r="E67" s="75"/>
      <c r="F67" s="10" t="str">
        <f t="shared" si="0"/>
        <v>ไม่ผ่าน</v>
      </c>
    </row>
    <row r="68" spans="2:6" ht="23.25">
      <c r="B68" s="41">
        <v>62</v>
      </c>
      <c r="C68" s="67" t="s">
        <v>156</v>
      </c>
      <c r="D68" s="59" t="s">
        <v>157</v>
      </c>
      <c r="E68" s="75"/>
      <c r="F68" s="10" t="str">
        <f t="shared" si="0"/>
        <v>ไม่ผ่าน</v>
      </c>
    </row>
    <row r="69" spans="2:6" ht="23.25">
      <c r="B69" s="30">
        <v>63</v>
      </c>
      <c r="C69" s="70" t="s">
        <v>158</v>
      </c>
      <c r="D69" s="71" t="s">
        <v>159</v>
      </c>
      <c r="E69" s="75"/>
      <c r="F69" s="10" t="str">
        <f t="shared" si="0"/>
        <v>ไม่ผ่าน</v>
      </c>
    </row>
    <row r="70" spans="2:6" ht="23.25">
      <c r="B70" s="41">
        <v>64</v>
      </c>
      <c r="C70" s="56" t="s">
        <v>160</v>
      </c>
      <c r="D70" s="55" t="s">
        <v>161</v>
      </c>
      <c r="E70" s="75"/>
      <c r="F70" s="10" t="str">
        <f t="shared" si="0"/>
        <v>ไม่ผ่าน</v>
      </c>
    </row>
    <row r="71" spans="2:6" ht="23.25">
      <c r="B71" s="30">
        <v>65</v>
      </c>
      <c r="C71" s="56" t="s">
        <v>162</v>
      </c>
      <c r="D71" s="55" t="s">
        <v>163</v>
      </c>
      <c r="E71" s="75"/>
      <c r="F71" s="10" t="str">
        <f t="shared" si="0"/>
        <v>ไม่ผ่าน</v>
      </c>
    </row>
    <row r="72" spans="2:6" ht="23.25">
      <c r="B72" s="41">
        <v>66</v>
      </c>
      <c r="C72" s="56" t="s">
        <v>164</v>
      </c>
      <c r="D72" s="55" t="s">
        <v>165</v>
      </c>
      <c r="E72" s="75"/>
      <c r="F72" s="10" t="str">
        <f aca="true" t="shared" si="1" ref="F72:F81">IF(E72&gt;=18,"ผ่าน",IF(E72&lt;18,"ไม่ผ่าน"))</f>
        <v>ไม่ผ่าน</v>
      </c>
    </row>
    <row r="73" spans="2:6" ht="23.25">
      <c r="B73" s="30">
        <v>67</v>
      </c>
      <c r="C73" s="56" t="s">
        <v>39</v>
      </c>
      <c r="D73" s="55" t="s">
        <v>30</v>
      </c>
      <c r="E73" s="75"/>
      <c r="F73" s="10" t="str">
        <f t="shared" si="1"/>
        <v>ไม่ผ่าน</v>
      </c>
    </row>
    <row r="74" spans="2:6" ht="23.25">
      <c r="B74" s="41">
        <v>68</v>
      </c>
      <c r="C74" s="56" t="s">
        <v>166</v>
      </c>
      <c r="D74" s="55" t="s">
        <v>40</v>
      </c>
      <c r="E74" s="75"/>
      <c r="F74" s="10" t="str">
        <f t="shared" si="1"/>
        <v>ไม่ผ่าน</v>
      </c>
    </row>
    <row r="75" spans="2:6" ht="23.25">
      <c r="B75" s="30">
        <v>69</v>
      </c>
      <c r="C75" s="56" t="s">
        <v>58</v>
      </c>
      <c r="D75" s="55" t="s">
        <v>167</v>
      </c>
      <c r="E75" s="75"/>
      <c r="F75" s="10" t="str">
        <f t="shared" si="1"/>
        <v>ไม่ผ่าน</v>
      </c>
    </row>
    <row r="76" spans="2:6" ht="23.25">
      <c r="B76" s="41">
        <v>70</v>
      </c>
      <c r="C76" s="56" t="s">
        <v>168</v>
      </c>
      <c r="D76" s="55" t="s">
        <v>169</v>
      </c>
      <c r="E76" s="75"/>
      <c r="F76" s="10" t="str">
        <f t="shared" si="1"/>
        <v>ไม่ผ่าน</v>
      </c>
    </row>
    <row r="77" spans="2:6" ht="23.25">
      <c r="B77" s="30">
        <v>71</v>
      </c>
      <c r="C77" s="56" t="s">
        <v>170</v>
      </c>
      <c r="D77" s="55" t="s">
        <v>171</v>
      </c>
      <c r="E77" s="75"/>
      <c r="F77" s="10" t="str">
        <f t="shared" si="1"/>
        <v>ไม่ผ่าน</v>
      </c>
    </row>
    <row r="78" spans="2:6" ht="23.25">
      <c r="B78" s="41">
        <v>72</v>
      </c>
      <c r="C78" s="56" t="s">
        <v>172</v>
      </c>
      <c r="D78" s="55" t="s">
        <v>173</v>
      </c>
      <c r="E78" s="75"/>
      <c r="F78" s="10" t="str">
        <f t="shared" si="1"/>
        <v>ไม่ผ่าน</v>
      </c>
    </row>
    <row r="79" spans="2:6" ht="23.25">
      <c r="B79" s="30">
        <v>73</v>
      </c>
      <c r="C79" s="56" t="s">
        <v>46</v>
      </c>
      <c r="D79" s="55" t="s">
        <v>33</v>
      </c>
      <c r="E79" s="75"/>
      <c r="F79" s="10" t="str">
        <f t="shared" si="1"/>
        <v>ไม่ผ่าน</v>
      </c>
    </row>
    <row r="80" spans="2:6" ht="23.25">
      <c r="B80" s="41">
        <v>74</v>
      </c>
      <c r="C80" s="56" t="s">
        <v>59</v>
      </c>
      <c r="D80" s="55" t="s">
        <v>25</v>
      </c>
      <c r="E80" s="75"/>
      <c r="F80" s="10" t="str">
        <f t="shared" si="1"/>
        <v>ไม่ผ่าน</v>
      </c>
    </row>
    <row r="81" spans="2:6" ht="23.25">
      <c r="B81" s="8">
        <v>75</v>
      </c>
      <c r="C81" s="67" t="s">
        <v>174</v>
      </c>
      <c r="D81" s="72" t="s">
        <v>175</v>
      </c>
      <c r="E81" s="43"/>
      <c r="F81" s="34" t="str">
        <f t="shared" si="1"/>
        <v>ไม่ผ่าน</v>
      </c>
    </row>
    <row r="82" spans="3:5" ht="23.25">
      <c r="C82" s="6"/>
      <c r="D82" s="6"/>
      <c r="E82" s="22"/>
    </row>
    <row r="83" spans="3:5" ht="23.25">
      <c r="C83" s="6"/>
      <c r="D83" s="6"/>
      <c r="E83" s="22"/>
    </row>
    <row r="85" spans="5:6" ht="23.25">
      <c r="E85" s="50"/>
      <c r="F85" s="24"/>
    </row>
    <row r="86" spans="5:6" ht="23.25">
      <c r="E86" s="50"/>
      <c r="F86" s="24"/>
    </row>
    <row r="87" spans="5:6" ht="23.25">
      <c r="E87" s="50"/>
      <c r="F87" s="24"/>
    </row>
    <row r="88" spans="3:6" ht="23.25">
      <c r="C88" s="13"/>
      <c r="D88" s="13"/>
      <c r="E88" s="20"/>
      <c r="F88" s="24"/>
    </row>
    <row r="89" spans="3:6" ht="23.25">
      <c r="C89" s="6"/>
      <c r="D89" s="6"/>
      <c r="E89" s="22"/>
      <c r="F89" s="1"/>
    </row>
  </sheetData>
  <sheetProtection/>
  <mergeCells count="6">
    <mergeCell ref="F4:F6"/>
    <mergeCell ref="B1:F1"/>
    <mergeCell ref="B2:F2"/>
    <mergeCell ref="B4:B6"/>
    <mergeCell ref="C4:D6"/>
    <mergeCell ref="E4:E5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E7" sqref="E7:E82"/>
    </sheetView>
  </sheetViews>
  <sheetFormatPr defaultColWidth="9.140625" defaultRowHeight="15"/>
  <cols>
    <col min="1" max="1" width="5.140625" style="0" customWidth="1"/>
    <col min="2" max="2" width="5.00390625" style="5" customWidth="1"/>
    <col min="3" max="3" width="14.421875" style="5" customWidth="1"/>
    <col min="4" max="4" width="14.140625" style="5" customWidth="1"/>
    <col min="5" max="5" width="9.7109375" style="17" customWidth="1"/>
    <col min="6" max="6" width="7.421875" style="17" customWidth="1"/>
  </cols>
  <sheetData>
    <row r="1" spans="2:10" ht="23.25">
      <c r="B1" s="90" t="s">
        <v>177</v>
      </c>
      <c r="C1" s="90"/>
      <c r="D1" s="90"/>
      <c r="E1" s="90"/>
      <c r="F1" s="90"/>
      <c r="G1" s="90"/>
      <c r="H1" s="2"/>
      <c r="I1" s="2"/>
      <c r="J1" s="2"/>
    </row>
    <row r="2" spans="2:7" ht="23.25">
      <c r="B2" s="90" t="s">
        <v>20</v>
      </c>
      <c r="C2" s="90"/>
      <c r="D2" s="90"/>
      <c r="E2" s="90"/>
      <c r="F2" s="90"/>
      <c r="G2" s="90"/>
    </row>
    <row r="3" spans="2:7" ht="13.5" customHeight="1">
      <c r="B3" s="6"/>
      <c r="C3" s="6"/>
      <c r="D3" s="6"/>
      <c r="E3" s="22"/>
      <c r="F3" s="22"/>
      <c r="G3" s="1"/>
    </row>
    <row r="4" spans="2:7" ht="18.75" customHeight="1">
      <c r="B4" s="97" t="s">
        <v>0</v>
      </c>
      <c r="C4" s="83" t="s">
        <v>1</v>
      </c>
      <c r="D4" s="84"/>
      <c r="E4" s="91" t="s">
        <v>8</v>
      </c>
      <c r="F4" s="92"/>
      <c r="G4" s="89" t="s">
        <v>2</v>
      </c>
    </row>
    <row r="5" spans="2:7" ht="47.25" customHeight="1">
      <c r="B5" s="97"/>
      <c r="C5" s="85"/>
      <c r="D5" s="86"/>
      <c r="E5" s="21" t="s">
        <v>37</v>
      </c>
      <c r="F5" s="21" t="s">
        <v>24</v>
      </c>
      <c r="G5" s="89"/>
    </row>
    <row r="6" spans="2:7" ht="25.5" customHeight="1">
      <c r="B6" s="97"/>
      <c r="C6" s="87"/>
      <c r="D6" s="88"/>
      <c r="E6" s="8">
        <v>20</v>
      </c>
      <c r="F6" s="8"/>
      <c r="G6" s="89"/>
    </row>
    <row r="7" spans="2:7" ht="23.25">
      <c r="B7" s="30">
        <v>1</v>
      </c>
      <c r="C7" s="52" t="s">
        <v>69</v>
      </c>
      <c r="D7" s="53" t="s">
        <v>70</v>
      </c>
      <c r="E7" s="75"/>
      <c r="F7" s="36">
        <f>(E7/20)*100</f>
        <v>0</v>
      </c>
      <c r="G7" s="10" t="str">
        <f>IF(F7&gt;=80,"ดีมาก",IF(F7&gt;=70,"ดี",IF(F7&gt;=60,"พอใช้",IF(F7&gt;=50,"ผ่าน",IF(E7&lt;50,"ไม่ผ่าน",)))))</f>
        <v>ไม่ผ่าน</v>
      </c>
    </row>
    <row r="8" spans="2:7" ht="23.25">
      <c r="B8" s="41">
        <v>2</v>
      </c>
      <c r="C8" s="54" t="s">
        <v>71</v>
      </c>
      <c r="D8" s="55" t="s">
        <v>36</v>
      </c>
      <c r="E8" s="75"/>
      <c r="F8" s="36">
        <f aca="true" t="shared" si="0" ref="F8:F71">(E8/20)*100</f>
        <v>0</v>
      </c>
      <c r="G8" s="10" t="str">
        <f>IF(F8&gt;=80,"ดีมาก",IF(F8&gt;=70,"ดี",IF(F8&gt;=60,"พอใช้",IF(F8&gt;=50,"ผ่าน",IF(E8&lt;50,"ไม่ผ่าน",)))))</f>
        <v>ไม่ผ่าน</v>
      </c>
    </row>
    <row r="9" spans="2:7" ht="23.25">
      <c r="B9" s="30">
        <v>3</v>
      </c>
      <c r="C9" s="54" t="s">
        <v>72</v>
      </c>
      <c r="D9" s="55" t="s">
        <v>27</v>
      </c>
      <c r="E9" s="75"/>
      <c r="F9" s="36">
        <f t="shared" si="0"/>
        <v>0</v>
      </c>
      <c r="G9" s="10" t="str">
        <f aca="true" t="shared" si="1" ref="G9:G72">IF(F9&gt;=80,"ดีมาก",IF(F9&gt;=70,"ดี",IF(F9&gt;=60,"พอใช้",IF(F9&gt;=50,"ผ่าน",IF(E9&lt;50,"ไม่ผ่าน",)))))</f>
        <v>ไม่ผ่าน</v>
      </c>
    </row>
    <row r="10" spans="2:7" ht="23.25">
      <c r="B10" s="41">
        <v>4</v>
      </c>
      <c r="C10" s="54" t="s">
        <v>73</v>
      </c>
      <c r="D10" s="55" t="s">
        <v>74</v>
      </c>
      <c r="E10" s="75"/>
      <c r="F10" s="36">
        <f t="shared" si="0"/>
        <v>0</v>
      </c>
      <c r="G10" s="10" t="str">
        <f t="shared" si="1"/>
        <v>ไม่ผ่าน</v>
      </c>
    </row>
    <row r="11" spans="2:7" ht="23.25">
      <c r="B11" s="30">
        <v>5</v>
      </c>
      <c r="C11" s="56" t="s">
        <v>57</v>
      </c>
      <c r="D11" s="55" t="s">
        <v>31</v>
      </c>
      <c r="E11" s="75"/>
      <c r="F11" s="36">
        <f t="shared" si="0"/>
        <v>0</v>
      </c>
      <c r="G11" s="10" t="str">
        <f t="shared" si="1"/>
        <v>ไม่ผ่าน</v>
      </c>
    </row>
    <row r="12" spans="2:7" ht="23.25">
      <c r="B12" s="41">
        <v>6</v>
      </c>
      <c r="C12" s="56" t="s">
        <v>75</v>
      </c>
      <c r="D12" s="55" t="s">
        <v>42</v>
      </c>
      <c r="E12" s="75"/>
      <c r="F12" s="36">
        <f t="shared" si="0"/>
        <v>0</v>
      </c>
      <c r="G12" s="10" t="str">
        <f t="shared" si="1"/>
        <v>ไม่ผ่าน</v>
      </c>
    </row>
    <row r="13" spans="2:7" ht="23.25">
      <c r="B13" s="30">
        <v>7</v>
      </c>
      <c r="C13" s="56" t="s">
        <v>76</v>
      </c>
      <c r="D13" s="55" t="s">
        <v>44</v>
      </c>
      <c r="E13" s="75"/>
      <c r="F13" s="36">
        <f t="shared" si="0"/>
        <v>0</v>
      </c>
      <c r="G13" s="10" t="str">
        <f t="shared" si="1"/>
        <v>ไม่ผ่าน</v>
      </c>
    </row>
    <row r="14" spans="2:7" ht="23.25">
      <c r="B14" s="41">
        <v>8</v>
      </c>
      <c r="C14" s="56" t="s">
        <v>77</v>
      </c>
      <c r="D14" s="55" t="s">
        <v>29</v>
      </c>
      <c r="E14" s="75"/>
      <c r="F14" s="36">
        <f t="shared" si="0"/>
        <v>0</v>
      </c>
      <c r="G14" s="10" t="str">
        <f t="shared" si="1"/>
        <v>ไม่ผ่าน</v>
      </c>
    </row>
    <row r="15" spans="2:7" ht="23.25">
      <c r="B15" s="30">
        <v>9</v>
      </c>
      <c r="C15" s="56" t="s">
        <v>78</v>
      </c>
      <c r="D15" s="55" t="s">
        <v>79</v>
      </c>
      <c r="E15" s="75"/>
      <c r="F15" s="36">
        <f t="shared" si="0"/>
        <v>0</v>
      </c>
      <c r="G15" s="10" t="str">
        <f t="shared" si="1"/>
        <v>ไม่ผ่าน</v>
      </c>
    </row>
    <row r="16" spans="2:7" ht="23.25">
      <c r="B16" s="41">
        <v>10</v>
      </c>
      <c r="C16" s="56" t="s">
        <v>80</v>
      </c>
      <c r="D16" s="55" t="s">
        <v>53</v>
      </c>
      <c r="E16" s="75"/>
      <c r="F16" s="36">
        <f t="shared" si="0"/>
        <v>0</v>
      </c>
      <c r="G16" s="10" t="str">
        <f t="shared" si="1"/>
        <v>ไม่ผ่าน</v>
      </c>
    </row>
    <row r="17" spans="2:7" ht="23.25">
      <c r="B17" s="30">
        <v>11</v>
      </c>
      <c r="C17" s="56" t="s">
        <v>81</v>
      </c>
      <c r="D17" s="55" t="s">
        <v>26</v>
      </c>
      <c r="E17" s="75"/>
      <c r="F17" s="36">
        <f t="shared" si="0"/>
        <v>0</v>
      </c>
      <c r="G17" s="10" t="str">
        <f t="shared" si="1"/>
        <v>ไม่ผ่าน</v>
      </c>
    </row>
    <row r="18" spans="2:7" ht="23.25">
      <c r="B18" s="41">
        <v>12</v>
      </c>
      <c r="C18" s="54" t="s">
        <v>82</v>
      </c>
      <c r="D18" s="55" t="s">
        <v>83</v>
      </c>
      <c r="E18" s="75"/>
      <c r="F18" s="36">
        <f t="shared" si="0"/>
        <v>0</v>
      </c>
      <c r="G18" s="10" t="str">
        <f t="shared" si="1"/>
        <v>ไม่ผ่าน</v>
      </c>
    </row>
    <row r="19" spans="2:7" ht="23.25">
      <c r="B19" s="30">
        <v>13</v>
      </c>
      <c r="C19" s="56" t="s">
        <v>84</v>
      </c>
      <c r="D19" s="55" t="s">
        <v>85</v>
      </c>
      <c r="E19" s="75"/>
      <c r="F19" s="36">
        <f t="shared" si="0"/>
        <v>0</v>
      </c>
      <c r="G19" s="10" t="str">
        <f t="shared" si="1"/>
        <v>ไม่ผ่าน</v>
      </c>
    </row>
    <row r="20" spans="2:7" ht="23.25">
      <c r="B20" s="41">
        <v>14</v>
      </c>
      <c r="C20" s="56" t="s">
        <v>86</v>
      </c>
      <c r="D20" s="55" t="s">
        <v>87</v>
      </c>
      <c r="E20" s="75"/>
      <c r="F20" s="36">
        <f t="shared" si="0"/>
        <v>0</v>
      </c>
      <c r="G20" s="10" t="str">
        <f t="shared" si="1"/>
        <v>ไม่ผ่าน</v>
      </c>
    </row>
    <row r="21" spans="2:7" ht="23.25">
      <c r="B21" s="30">
        <v>15</v>
      </c>
      <c r="C21" s="56" t="s">
        <v>88</v>
      </c>
      <c r="D21" s="55" t="s">
        <v>89</v>
      </c>
      <c r="E21" s="75"/>
      <c r="F21" s="36">
        <f t="shared" si="0"/>
        <v>0</v>
      </c>
      <c r="G21" s="10" t="str">
        <f t="shared" si="1"/>
        <v>ไม่ผ่าน</v>
      </c>
    </row>
    <row r="22" spans="2:7" ht="23.25">
      <c r="B22" s="41">
        <v>16</v>
      </c>
      <c r="C22" s="56" t="s">
        <v>90</v>
      </c>
      <c r="D22" s="55" t="s">
        <v>33</v>
      </c>
      <c r="E22" s="75"/>
      <c r="F22" s="36">
        <f t="shared" si="0"/>
        <v>0</v>
      </c>
      <c r="G22" s="10" t="str">
        <f t="shared" si="1"/>
        <v>ไม่ผ่าน</v>
      </c>
    </row>
    <row r="23" spans="2:7" ht="23.25">
      <c r="B23" s="30">
        <v>17</v>
      </c>
      <c r="C23" s="57" t="s">
        <v>72</v>
      </c>
      <c r="D23" s="58" t="s">
        <v>91</v>
      </c>
      <c r="E23" s="75"/>
      <c r="F23" s="36">
        <f t="shared" si="0"/>
        <v>0</v>
      </c>
      <c r="G23" s="10" t="str">
        <f t="shared" si="1"/>
        <v>ไม่ผ่าน</v>
      </c>
    </row>
    <row r="24" spans="2:7" ht="23.25">
      <c r="B24" s="41">
        <v>18</v>
      </c>
      <c r="C24" s="56" t="s">
        <v>92</v>
      </c>
      <c r="D24" s="59" t="s">
        <v>51</v>
      </c>
      <c r="E24" s="75"/>
      <c r="F24" s="36">
        <f t="shared" si="0"/>
        <v>0</v>
      </c>
      <c r="G24" s="10" t="str">
        <f t="shared" si="1"/>
        <v>ไม่ผ่าน</v>
      </c>
    </row>
    <row r="25" spans="2:7" ht="23.25">
      <c r="B25" s="30">
        <v>19</v>
      </c>
      <c r="C25" s="56" t="s">
        <v>93</v>
      </c>
      <c r="D25" s="59" t="s">
        <v>70</v>
      </c>
      <c r="E25" s="75"/>
      <c r="F25" s="36">
        <f t="shared" si="0"/>
        <v>0</v>
      </c>
      <c r="G25" s="10" t="str">
        <f t="shared" si="1"/>
        <v>ไม่ผ่าน</v>
      </c>
    </row>
    <row r="26" spans="2:7" ht="23.25">
      <c r="B26" s="41">
        <v>20</v>
      </c>
      <c r="C26" s="60" t="s">
        <v>81</v>
      </c>
      <c r="D26" s="61" t="s">
        <v>94</v>
      </c>
      <c r="E26" s="75"/>
      <c r="F26" s="36">
        <f t="shared" si="0"/>
        <v>0</v>
      </c>
      <c r="G26" s="10" t="str">
        <f t="shared" si="1"/>
        <v>ไม่ผ่าน</v>
      </c>
    </row>
    <row r="27" spans="2:7" ht="23.25">
      <c r="B27" s="30">
        <v>21</v>
      </c>
      <c r="C27" s="62" t="s">
        <v>95</v>
      </c>
      <c r="D27" s="63" t="s">
        <v>96</v>
      </c>
      <c r="E27" s="75"/>
      <c r="F27" s="36">
        <f t="shared" si="0"/>
        <v>0</v>
      </c>
      <c r="G27" s="10" t="str">
        <f t="shared" si="1"/>
        <v>ไม่ผ่าน</v>
      </c>
    </row>
    <row r="28" spans="2:7" ht="23.25">
      <c r="B28" s="41">
        <v>22</v>
      </c>
      <c r="C28" s="56" t="s">
        <v>97</v>
      </c>
      <c r="D28" s="59" t="s">
        <v>98</v>
      </c>
      <c r="E28" s="75"/>
      <c r="F28" s="36">
        <f t="shared" si="0"/>
        <v>0</v>
      </c>
      <c r="G28" s="10" t="str">
        <f t="shared" si="1"/>
        <v>ไม่ผ่าน</v>
      </c>
    </row>
    <row r="29" spans="2:7" ht="23.25">
      <c r="B29" s="30">
        <v>23</v>
      </c>
      <c r="C29" s="56" t="s">
        <v>99</v>
      </c>
      <c r="D29" s="59" t="s">
        <v>100</v>
      </c>
      <c r="E29" s="75"/>
      <c r="F29" s="36">
        <f t="shared" si="0"/>
        <v>0</v>
      </c>
      <c r="G29" s="10" t="str">
        <f t="shared" si="1"/>
        <v>ไม่ผ่าน</v>
      </c>
    </row>
    <row r="30" spans="2:7" ht="23.25">
      <c r="B30" s="41">
        <v>24</v>
      </c>
      <c r="C30" s="56" t="s">
        <v>81</v>
      </c>
      <c r="D30" s="59" t="s">
        <v>101</v>
      </c>
      <c r="E30" s="75"/>
      <c r="F30" s="36">
        <f t="shared" si="0"/>
        <v>0</v>
      </c>
      <c r="G30" s="10" t="str">
        <f t="shared" si="1"/>
        <v>ไม่ผ่าน</v>
      </c>
    </row>
    <row r="31" spans="2:7" ht="23.25">
      <c r="B31" s="30">
        <v>25</v>
      </c>
      <c r="C31" s="56" t="s">
        <v>102</v>
      </c>
      <c r="D31" s="59" t="s">
        <v>103</v>
      </c>
      <c r="E31" s="75"/>
      <c r="F31" s="36">
        <f t="shared" si="0"/>
        <v>0</v>
      </c>
      <c r="G31" s="10" t="str">
        <f t="shared" si="1"/>
        <v>ไม่ผ่าน</v>
      </c>
    </row>
    <row r="32" spans="2:7" ht="23.25">
      <c r="B32" s="41">
        <v>26</v>
      </c>
      <c r="C32" s="56" t="s">
        <v>104</v>
      </c>
      <c r="D32" s="55" t="s">
        <v>32</v>
      </c>
      <c r="E32" s="75"/>
      <c r="F32" s="36">
        <f t="shared" si="0"/>
        <v>0</v>
      </c>
      <c r="G32" s="10" t="str">
        <f t="shared" si="1"/>
        <v>ไม่ผ่าน</v>
      </c>
    </row>
    <row r="33" spans="2:7" ht="23.25">
      <c r="B33" s="30">
        <v>27</v>
      </c>
      <c r="C33" s="56" t="s">
        <v>52</v>
      </c>
      <c r="D33" s="64" t="s">
        <v>32</v>
      </c>
      <c r="E33" s="75"/>
      <c r="F33" s="36">
        <f t="shared" si="0"/>
        <v>0</v>
      </c>
      <c r="G33" s="10" t="str">
        <f t="shared" si="1"/>
        <v>ไม่ผ่าน</v>
      </c>
    </row>
    <row r="34" spans="2:7" ht="23.25">
      <c r="B34" s="41">
        <v>28</v>
      </c>
      <c r="C34" s="56" t="s">
        <v>105</v>
      </c>
      <c r="D34" s="55" t="s">
        <v>32</v>
      </c>
      <c r="E34" s="75"/>
      <c r="F34" s="36">
        <f t="shared" si="0"/>
        <v>0</v>
      </c>
      <c r="G34" s="10" t="str">
        <f t="shared" si="1"/>
        <v>ไม่ผ่าน</v>
      </c>
    </row>
    <row r="35" spans="2:7" ht="23.25">
      <c r="B35" s="30">
        <v>29</v>
      </c>
      <c r="C35" s="56" t="s">
        <v>106</v>
      </c>
      <c r="D35" s="65" t="s">
        <v>107</v>
      </c>
      <c r="E35" s="75"/>
      <c r="F35" s="36">
        <f t="shared" si="0"/>
        <v>0</v>
      </c>
      <c r="G35" s="10" t="str">
        <f t="shared" si="1"/>
        <v>ไม่ผ่าน</v>
      </c>
    </row>
    <row r="36" spans="2:7" ht="23.25">
      <c r="B36" s="41">
        <v>30</v>
      </c>
      <c r="C36" s="56" t="s">
        <v>108</v>
      </c>
      <c r="D36" s="55" t="s">
        <v>43</v>
      </c>
      <c r="E36" s="75"/>
      <c r="F36" s="36">
        <f t="shared" si="0"/>
        <v>0</v>
      </c>
      <c r="G36" s="10" t="str">
        <f t="shared" si="1"/>
        <v>ไม่ผ่าน</v>
      </c>
    </row>
    <row r="37" spans="2:7" ht="23.25">
      <c r="B37" s="30">
        <v>31</v>
      </c>
      <c r="C37" s="56" t="s">
        <v>109</v>
      </c>
      <c r="D37" s="55" t="s">
        <v>110</v>
      </c>
      <c r="E37" s="75"/>
      <c r="F37" s="36">
        <f t="shared" si="0"/>
        <v>0</v>
      </c>
      <c r="G37" s="10" t="str">
        <f t="shared" si="1"/>
        <v>ไม่ผ่าน</v>
      </c>
    </row>
    <row r="38" spans="2:7" ht="23.25">
      <c r="B38" s="41">
        <v>32</v>
      </c>
      <c r="C38" s="56" t="s">
        <v>111</v>
      </c>
      <c r="D38" s="55" t="s">
        <v>112</v>
      </c>
      <c r="E38" s="75"/>
      <c r="F38" s="36">
        <f t="shared" si="0"/>
        <v>0</v>
      </c>
      <c r="G38" s="10" t="str">
        <f t="shared" si="1"/>
        <v>ไม่ผ่าน</v>
      </c>
    </row>
    <row r="39" spans="2:7" ht="23.25">
      <c r="B39" s="30">
        <v>33</v>
      </c>
      <c r="C39" s="56" t="s">
        <v>113</v>
      </c>
      <c r="D39" s="55" t="s">
        <v>114</v>
      </c>
      <c r="E39" s="75"/>
      <c r="F39" s="36">
        <f t="shared" si="0"/>
        <v>0</v>
      </c>
      <c r="G39" s="10" t="str">
        <f t="shared" si="1"/>
        <v>ไม่ผ่าน</v>
      </c>
    </row>
    <row r="40" spans="2:7" ht="23.25">
      <c r="B40" s="41">
        <v>34</v>
      </c>
      <c r="C40" s="56" t="s">
        <v>115</v>
      </c>
      <c r="D40" s="55" t="s">
        <v>116</v>
      </c>
      <c r="E40" s="75"/>
      <c r="F40" s="36">
        <f t="shared" si="0"/>
        <v>0</v>
      </c>
      <c r="G40" s="10" t="str">
        <f t="shared" si="1"/>
        <v>ไม่ผ่าน</v>
      </c>
    </row>
    <row r="41" spans="2:7" ht="23.25">
      <c r="B41" s="30">
        <v>35</v>
      </c>
      <c r="C41" s="56" t="s">
        <v>117</v>
      </c>
      <c r="D41" s="55" t="s">
        <v>118</v>
      </c>
      <c r="E41" s="75"/>
      <c r="F41" s="36">
        <f t="shared" si="0"/>
        <v>0</v>
      </c>
      <c r="G41" s="10" t="str">
        <f t="shared" si="1"/>
        <v>ไม่ผ่าน</v>
      </c>
    </row>
    <row r="42" spans="2:7" ht="23.25">
      <c r="B42" s="41">
        <v>36</v>
      </c>
      <c r="C42" s="56" t="s">
        <v>119</v>
      </c>
      <c r="D42" s="55" t="s">
        <v>120</v>
      </c>
      <c r="E42" s="75"/>
      <c r="F42" s="36">
        <f t="shared" si="0"/>
        <v>0</v>
      </c>
      <c r="G42" s="10" t="str">
        <f t="shared" si="1"/>
        <v>ไม่ผ่าน</v>
      </c>
    </row>
    <row r="43" spans="1:7" ht="23.25">
      <c r="A43" s="40"/>
      <c r="B43" s="30">
        <v>37</v>
      </c>
      <c r="C43" s="66" t="s">
        <v>121</v>
      </c>
      <c r="D43" s="59" t="s">
        <v>122</v>
      </c>
      <c r="E43" s="75"/>
      <c r="F43" s="36">
        <f t="shared" si="0"/>
        <v>0</v>
      </c>
      <c r="G43" s="10" t="str">
        <f t="shared" si="1"/>
        <v>ไม่ผ่าน</v>
      </c>
    </row>
    <row r="44" spans="1:7" ht="23.25">
      <c r="A44" t="s">
        <v>28</v>
      </c>
      <c r="B44" s="41">
        <v>38</v>
      </c>
      <c r="C44" s="54" t="s">
        <v>123</v>
      </c>
      <c r="D44" s="55" t="s">
        <v>36</v>
      </c>
      <c r="E44" s="75"/>
      <c r="F44" s="36">
        <f t="shared" si="0"/>
        <v>0</v>
      </c>
      <c r="G44" s="10" t="str">
        <f t="shared" si="1"/>
        <v>ไม่ผ่าน</v>
      </c>
    </row>
    <row r="45" spans="2:7" ht="23.25">
      <c r="B45" s="30">
        <v>39</v>
      </c>
      <c r="C45" s="56" t="s">
        <v>124</v>
      </c>
      <c r="D45" s="55" t="s">
        <v>125</v>
      </c>
      <c r="E45" s="75"/>
      <c r="F45" s="36">
        <f t="shared" si="0"/>
        <v>0</v>
      </c>
      <c r="G45" s="10" t="str">
        <f t="shared" si="1"/>
        <v>ไม่ผ่าน</v>
      </c>
    </row>
    <row r="46" spans="2:7" ht="23.25">
      <c r="B46" s="41">
        <v>40</v>
      </c>
      <c r="C46" s="56" t="s">
        <v>126</v>
      </c>
      <c r="D46" s="55" t="s">
        <v>54</v>
      </c>
      <c r="E46" s="75"/>
      <c r="F46" s="36">
        <f t="shared" si="0"/>
        <v>0</v>
      </c>
      <c r="G46" s="10" t="str">
        <f t="shared" si="1"/>
        <v>ไม่ผ่าน</v>
      </c>
    </row>
    <row r="47" spans="2:7" ht="23.25">
      <c r="B47" s="30">
        <v>41</v>
      </c>
      <c r="C47" s="56" t="s">
        <v>127</v>
      </c>
      <c r="D47" s="55" t="s">
        <v>128</v>
      </c>
      <c r="E47" s="75"/>
      <c r="F47" s="36">
        <f t="shared" si="0"/>
        <v>0</v>
      </c>
      <c r="G47" s="10" t="str">
        <f t="shared" si="1"/>
        <v>ไม่ผ่าน</v>
      </c>
    </row>
    <row r="48" spans="2:7" ht="23.25">
      <c r="B48" s="41">
        <v>42</v>
      </c>
      <c r="C48" s="56" t="s">
        <v>129</v>
      </c>
      <c r="D48" s="55" t="s">
        <v>41</v>
      </c>
      <c r="E48" s="75"/>
      <c r="F48" s="36">
        <f t="shared" si="0"/>
        <v>0</v>
      </c>
      <c r="G48" s="10" t="str">
        <f t="shared" si="1"/>
        <v>ไม่ผ่าน</v>
      </c>
    </row>
    <row r="49" spans="2:7" ht="23.25">
      <c r="B49" s="30">
        <v>43</v>
      </c>
      <c r="C49" s="56" t="s">
        <v>130</v>
      </c>
      <c r="D49" s="55" t="s">
        <v>55</v>
      </c>
      <c r="E49" s="75"/>
      <c r="F49" s="36">
        <f t="shared" si="0"/>
        <v>0</v>
      </c>
      <c r="G49" s="10" t="str">
        <f t="shared" si="1"/>
        <v>ไม่ผ่าน</v>
      </c>
    </row>
    <row r="50" spans="2:7" ht="23.25">
      <c r="B50" s="41">
        <v>44</v>
      </c>
      <c r="C50" s="67" t="s">
        <v>131</v>
      </c>
      <c r="D50" s="59" t="s">
        <v>33</v>
      </c>
      <c r="E50" s="75"/>
      <c r="F50" s="36">
        <f t="shared" si="0"/>
        <v>0</v>
      </c>
      <c r="G50" s="10" t="str">
        <f t="shared" si="1"/>
        <v>ไม่ผ่าน</v>
      </c>
    </row>
    <row r="51" spans="2:7" ht="23.25">
      <c r="B51" s="30">
        <v>45</v>
      </c>
      <c r="C51" s="67" t="s">
        <v>129</v>
      </c>
      <c r="D51" s="59" t="s">
        <v>38</v>
      </c>
      <c r="E51" s="75"/>
      <c r="F51" s="36">
        <f t="shared" si="0"/>
        <v>0</v>
      </c>
      <c r="G51" s="10" t="str">
        <f t="shared" si="1"/>
        <v>ไม่ผ่าน</v>
      </c>
    </row>
    <row r="52" spans="2:7" ht="23.25">
      <c r="B52" s="41">
        <v>46</v>
      </c>
      <c r="C52" s="56" t="s">
        <v>132</v>
      </c>
      <c r="D52" s="55" t="s">
        <v>41</v>
      </c>
      <c r="E52" s="75"/>
      <c r="F52" s="36">
        <f t="shared" si="0"/>
        <v>0</v>
      </c>
      <c r="G52" s="10" t="str">
        <f t="shared" si="1"/>
        <v>ไม่ผ่าน</v>
      </c>
    </row>
    <row r="53" spans="2:7" ht="23.25">
      <c r="B53" s="30">
        <v>47</v>
      </c>
      <c r="C53" s="56" t="s">
        <v>133</v>
      </c>
      <c r="D53" s="55" t="s">
        <v>134</v>
      </c>
      <c r="E53" s="43"/>
      <c r="F53" s="36">
        <f t="shared" si="0"/>
        <v>0</v>
      </c>
      <c r="G53" s="10" t="str">
        <f t="shared" si="1"/>
        <v>ไม่ผ่าน</v>
      </c>
    </row>
    <row r="54" spans="2:7" ht="23.25">
      <c r="B54" s="41">
        <v>48</v>
      </c>
      <c r="C54" s="68" t="s">
        <v>135</v>
      </c>
      <c r="D54" s="69" t="s">
        <v>34</v>
      </c>
      <c r="E54" s="43"/>
      <c r="F54" s="36">
        <f t="shared" si="0"/>
        <v>0</v>
      </c>
      <c r="G54" s="10" t="str">
        <f t="shared" si="1"/>
        <v>ไม่ผ่าน</v>
      </c>
    </row>
    <row r="55" spans="2:7" ht="23.25">
      <c r="B55" s="30">
        <v>49</v>
      </c>
      <c r="C55" s="56" t="s">
        <v>136</v>
      </c>
      <c r="D55" s="55" t="s">
        <v>56</v>
      </c>
      <c r="E55" s="43"/>
      <c r="F55" s="36">
        <f t="shared" si="0"/>
        <v>0</v>
      </c>
      <c r="G55" s="10" t="str">
        <f t="shared" si="1"/>
        <v>ไม่ผ่าน</v>
      </c>
    </row>
    <row r="56" spans="2:7" ht="23.25">
      <c r="B56" s="41">
        <v>50</v>
      </c>
      <c r="C56" s="56" t="s">
        <v>137</v>
      </c>
      <c r="D56" s="55" t="s">
        <v>138</v>
      </c>
      <c r="E56" s="43"/>
      <c r="F56" s="36">
        <f t="shared" si="0"/>
        <v>0</v>
      </c>
      <c r="G56" s="10" t="str">
        <f t="shared" si="1"/>
        <v>ไม่ผ่าน</v>
      </c>
    </row>
    <row r="57" spans="2:7" ht="23.25">
      <c r="B57" s="30">
        <v>51</v>
      </c>
      <c r="C57" s="56" t="s">
        <v>139</v>
      </c>
      <c r="D57" s="55" t="s">
        <v>35</v>
      </c>
      <c r="E57" s="43"/>
      <c r="F57" s="36">
        <f t="shared" si="0"/>
        <v>0</v>
      </c>
      <c r="G57" s="10" t="str">
        <f t="shared" si="1"/>
        <v>ไม่ผ่าน</v>
      </c>
    </row>
    <row r="58" spans="2:7" ht="23.25">
      <c r="B58" s="41">
        <v>52</v>
      </c>
      <c r="C58" s="56" t="s">
        <v>140</v>
      </c>
      <c r="D58" s="55" t="s">
        <v>141</v>
      </c>
      <c r="E58" s="43"/>
      <c r="F58" s="36">
        <f t="shared" si="0"/>
        <v>0</v>
      </c>
      <c r="G58" s="10" t="str">
        <f t="shared" si="1"/>
        <v>ไม่ผ่าน</v>
      </c>
    </row>
    <row r="59" spans="2:7" ht="23.25">
      <c r="B59" s="30">
        <v>53</v>
      </c>
      <c r="C59" s="56" t="s">
        <v>142</v>
      </c>
      <c r="D59" s="55" t="s">
        <v>143</v>
      </c>
      <c r="E59" s="43"/>
      <c r="F59" s="36">
        <f t="shared" si="0"/>
        <v>0</v>
      </c>
      <c r="G59" s="10" t="str">
        <f t="shared" si="1"/>
        <v>ไม่ผ่าน</v>
      </c>
    </row>
    <row r="60" spans="2:7" ht="23.25">
      <c r="B60" s="41">
        <v>54</v>
      </c>
      <c r="C60" s="56" t="s">
        <v>144</v>
      </c>
      <c r="D60" s="55" t="s">
        <v>41</v>
      </c>
      <c r="E60" s="75"/>
      <c r="F60" s="36">
        <f t="shared" si="0"/>
        <v>0</v>
      </c>
      <c r="G60" s="10" t="str">
        <f t="shared" si="1"/>
        <v>ไม่ผ่าน</v>
      </c>
    </row>
    <row r="61" spans="2:7" ht="23.25">
      <c r="B61" s="30">
        <v>55</v>
      </c>
      <c r="C61" s="70" t="s">
        <v>145</v>
      </c>
      <c r="D61" s="71" t="s">
        <v>146</v>
      </c>
      <c r="E61" s="75"/>
      <c r="F61" s="36">
        <f t="shared" si="0"/>
        <v>0</v>
      </c>
      <c r="G61" s="10" t="str">
        <f t="shared" si="1"/>
        <v>ไม่ผ่าน</v>
      </c>
    </row>
    <row r="62" spans="2:7" ht="23.25">
      <c r="B62" s="41">
        <v>56</v>
      </c>
      <c r="C62" s="70" t="s">
        <v>147</v>
      </c>
      <c r="D62" s="71" t="s">
        <v>148</v>
      </c>
      <c r="E62" s="75"/>
      <c r="F62" s="36">
        <f t="shared" si="0"/>
        <v>0</v>
      </c>
      <c r="G62" s="10" t="str">
        <f t="shared" si="1"/>
        <v>ไม่ผ่าน</v>
      </c>
    </row>
    <row r="63" spans="2:7" ht="23.25">
      <c r="B63" s="30">
        <v>57</v>
      </c>
      <c r="C63" s="70" t="s">
        <v>149</v>
      </c>
      <c r="D63" s="71" t="s">
        <v>45</v>
      </c>
      <c r="E63" s="75"/>
      <c r="F63" s="36">
        <f t="shared" si="0"/>
        <v>0</v>
      </c>
      <c r="G63" s="10" t="str">
        <f t="shared" si="1"/>
        <v>ไม่ผ่าน</v>
      </c>
    </row>
    <row r="64" spans="2:7" ht="23.25">
      <c r="B64" s="41">
        <v>58</v>
      </c>
      <c r="C64" s="67" t="s">
        <v>150</v>
      </c>
      <c r="D64" s="59" t="s">
        <v>41</v>
      </c>
      <c r="E64" s="75"/>
      <c r="F64" s="36">
        <f t="shared" si="0"/>
        <v>0</v>
      </c>
      <c r="G64" s="10" t="str">
        <f t="shared" si="1"/>
        <v>ไม่ผ่าน</v>
      </c>
    </row>
    <row r="65" spans="2:7" ht="23.25">
      <c r="B65" s="30">
        <v>59</v>
      </c>
      <c r="C65" s="70" t="s">
        <v>151</v>
      </c>
      <c r="D65" s="71" t="s">
        <v>32</v>
      </c>
      <c r="E65" s="75"/>
      <c r="F65" s="36">
        <f t="shared" si="0"/>
        <v>0</v>
      </c>
      <c r="G65" s="10" t="str">
        <f t="shared" si="1"/>
        <v>ไม่ผ่าน</v>
      </c>
    </row>
    <row r="66" spans="2:7" ht="23.25">
      <c r="B66" s="41">
        <v>60</v>
      </c>
      <c r="C66" s="67" t="s">
        <v>152</v>
      </c>
      <c r="D66" s="59" t="s">
        <v>153</v>
      </c>
      <c r="E66" s="75"/>
      <c r="F66" s="36">
        <f t="shared" si="0"/>
        <v>0</v>
      </c>
      <c r="G66" s="10" t="str">
        <f t="shared" si="1"/>
        <v>ไม่ผ่าน</v>
      </c>
    </row>
    <row r="67" spans="2:7" ht="23.25">
      <c r="B67" s="30">
        <v>61</v>
      </c>
      <c r="C67" s="67" t="s">
        <v>154</v>
      </c>
      <c r="D67" s="59" t="s">
        <v>155</v>
      </c>
      <c r="E67" s="75"/>
      <c r="F67" s="36">
        <f t="shared" si="0"/>
        <v>0</v>
      </c>
      <c r="G67" s="10" t="str">
        <f t="shared" si="1"/>
        <v>ไม่ผ่าน</v>
      </c>
    </row>
    <row r="68" spans="2:7" ht="23.25">
      <c r="B68" s="41">
        <v>62</v>
      </c>
      <c r="C68" s="67" t="s">
        <v>156</v>
      </c>
      <c r="D68" s="59" t="s">
        <v>157</v>
      </c>
      <c r="E68" s="75"/>
      <c r="F68" s="36">
        <f t="shared" si="0"/>
        <v>0</v>
      </c>
      <c r="G68" s="10" t="str">
        <f t="shared" si="1"/>
        <v>ไม่ผ่าน</v>
      </c>
    </row>
    <row r="69" spans="2:7" ht="23.25">
      <c r="B69" s="30">
        <v>63</v>
      </c>
      <c r="C69" s="70" t="s">
        <v>158</v>
      </c>
      <c r="D69" s="71" t="s">
        <v>159</v>
      </c>
      <c r="E69" s="75"/>
      <c r="F69" s="36">
        <f t="shared" si="0"/>
        <v>0</v>
      </c>
      <c r="G69" s="10" t="str">
        <f t="shared" si="1"/>
        <v>ไม่ผ่าน</v>
      </c>
    </row>
    <row r="70" spans="2:7" ht="23.25">
      <c r="B70" s="41">
        <v>64</v>
      </c>
      <c r="C70" s="56" t="s">
        <v>160</v>
      </c>
      <c r="D70" s="55" t="s">
        <v>161</v>
      </c>
      <c r="E70" s="75"/>
      <c r="F70" s="36">
        <f t="shared" si="0"/>
        <v>0</v>
      </c>
      <c r="G70" s="10" t="str">
        <f t="shared" si="1"/>
        <v>ไม่ผ่าน</v>
      </c>
    </row>
    <row r="71" spans="2:7" ht="23.25">
      <c r="B71" s="30">
        <v>65</v>
      </c>
      <c r="C71" s="56" t="s">
        <v>162</v>
      </c>
      <c r="D71" s="55" t="s">
        <v>163</v>
      </c>
      <c r="E71" s="75"/>
      <c r="F71" s="36">
        <f t="shared" si="0"/>
        <v>0</v>
      </c>
      <c r="G71" s="10" t="str">
        <f t="shared" si="1"/>
        <v>ไม่ผ่าน</v>
      </c>
    </row>
    <row r="72" spans="2:7" ht="23.25">
      <c r="B72" s="41">
        <v>66</v>
      </c>
      <c r="C72" s="56" t="s">
        <v>164</v>
      </c>
      <c r="D72" s="55" t="s">
        <v>165</v>
      </c>
      <c r="E72" s="75"/>
      <c r="F72" s="36">
        <f aca="true" t="shared" si="2" ref="F72:F81">(E72/20)*100</f>
        <v>0</v>
      </c>
      <c r="G72" s="10" t="str">
        <f t="shared" si="1"/>
        <v>ไม่ผ่าน</v>
      </c>
    </row>
    <row r="73" spans="2:7" ht="23.25">
      <c r="B73" s="30">
        <v>67</v>
      </c>
      <c r="C73" s="56" t="s">
        <v>39</v>
      </c>
      <c r="D73" s="55" t="s">
        <v>30</v>
      </c>
      <c r="E73" s="75"/>
      <c r="F73" s="36">
        <f t="shared" si="2"/>
        <v>0</v>
      </c>
      <c r="G73" s="10" t="str">
        <f aca="true" t="shared" si="3" ref="G73:G81">IF(F73&gt;=80,"ดีมาก",IF(F73&gt;=70,"ดี",IF(F73&gt;=60,"พอใช้",IF(F73&gt;=50,"ผ่าน",IF(E73&lt;50,"ไม่ผ่าน",)))))</f>
        <v>ไม่ผ่าน</v>
      </c>
    </row>
    <row r="74" spans="2:7" ht="23.25">
      <c r="B74" s="41">
        <v>68</v>
      </c>
      <c r="C74" s="56" t="s">
        <v>166</v>
      </c>
      <c r="D74" s="55" t="s">
        <v>40</v>
      </c>
      <c r="E74" s="75"/>
      <c r="F74" s="36">
        <f t="shared" si="2"/>
        <v>0</v>
      </c>
      <c r="G74" s="10" t="str">
        <f t="shared" si="3"/>
        <v>ไม่ผ่าน</v>
      </c>
    </row>
    <row r="75" spans="2:7" ht="23.25">
      <c r="B75" s="30">
        <v>69</v>
      </c>
      <c r="C75" s="56" t="s">
        <v>58</v>
      </c>
      <c r="D75" s="55" t="s">
        <v>167</v>
      </c>
      <c r="E75" s="75"/>
      <c r="F75" s="36">
        <f t="shared" si="2"/>
        <v>0</v>
      </c>
      <c r="G75" s="10" t="str">
        <f t="shared" si="3"/>
        <v>ไม่ผ่าน</v>
      </c>
    </row>
    <row r="76" spans="2:7" ht="23.25">
      <c r="B76" s="41">
        <v>70</v>
      </c>
      <c r="C76" s="56" t="s">
        <v>168</v>
      </c>
      <c r="D76" s="55" t="s">
        <v>169</v>
      </c>
      <c r="E76" s="75"/>
      <c r="F76" s="36">
        <f t="shared" si="2"/>
        <v>0</v>
      </c>
      <c r="G76" s="10" t="str">
        <f t="shared" si="3"/>
        <v>ไม่ผ่าน</v>
      </c>
    </row>
    <row r="77" spans="2:7" ht="23.25">
      <c r="B77" s="30">
        <v>71</v>
      </c>
      <c r="C77" s="56" t="s">
        <v>170</v>
      </c>
      <c r="D77" s="55" t="s">
        <v>171</v>
      </c>
      <c r="E77" s="75"/>
      <c r="F77" s="36">
        <f t="shared" si="2"/>
        <v>0</v>
      </c>
      <c r="G77" s="10" t="str">
        <f t="shared" si="3"/>
        <v>ไม่ผ่าน</v>
      </c>
    </row>
    <row r="78" spans="2:7" ht="23.25">
      <c r="B78" s="41">
        <v>72</v>
      </c>
      <c r="C78" s="56" t="s">
        <v>172</v>
      </c>
      <c r="D78" s="55" t="s">
        <v>173</v>
      </c>
      <c r="E78" s="75"/>
      <c r="F78" s="36">
        <f t="shared" si="2"/>
        <v>0</v>
      </c>
      <c r="G78" s="10" t="str">
        <f t="shared" si="3"/>
        <v>ไม่ผ่าน</v>
      </c>
    </row>
    <row r="79" spans="2:7" ht="23.25">
      <c r="B79" s="30">
        <v>73</v>
      </c>
      <c r="C79" s="56" t="s">
        <v>46</v>
      </c>
      <c r="D79" s="55" t="s">
        <v>33</v>
      </c>
      <c r="E79" s="75"/>
      <c r="F79" s="36">
        <f t="shared" si="2"/>
        <v>0</v>
      </c>
      <c r="G79" s="10" t="str">
        <f t="shared" si="3"/>
        <v>ไม่ผ่าน</v>
      </c>
    </row>
    <row r="80" spans="2:7" ht="23.25">
      <c r="B80" s="41">
        <v>74</v>
      </c>
      <c r="C80" s="56" t="s">
        <v>59</v>
      </c>
      <c r="D80" s="55" t="s">
        <v>25</v>
      </c>
      <c r="E80" s="75"/>
      <c r="F80" s="36">
        <f t="shared" si="2"/>
        <v>0</v>
      </c>
      <c r="G80" s="10" t="str">
        <f t="shared" si="3"/>
        <v>ไม่ผ่าน</v>
      </c>
    </row>
    <row r="81" spans="2:7" ht="23.25">
      <c r="B81" s="8">
        <v>75</v>
      </c>
      <c r="C81" s="67" t="s">
        <v>174</v>
      </c>
      <c r="D81" s="72" t="s">
        <v>175</v>
      </c>
      <c r="E81" s="43"/>
      <c r="F81" s="35">
        <f t="shared" si="2"/>
        <v>0</v>
      </c>
      <c r="G81" s="34" t="str">
        <f t="shared" si="3"/>
        <v>ไม่ผ่าน</v>
      </c>
    </row>
    <row r="82" spans="3:6" ht="23.25">
      <c r="C82" s="6"/>
      <c r="D82" s="6"/>
      <c r="E82" s="82"/>
      <c r="F82" s="22"/>
    </row>
    <row r="83" spans="3:6" ht="23.25">
      <c r="C83" s="6"/>
      <c r="D83" s="6"/>
      <c r="E83" s="22"/>
      <c r="F83" s="22"/>
    </row>
    <row r="85" spans="5:7" ht="23.25">
      <c r="E85" s="103"/>
      <c r="F85" s="103"/>
      <c r="G85" s="24"/>
    </row>
    <row r="86" spans="5:7" ht="23.25">
      <c r="E86" s="103"/>
      <c r="F86" s="103"/>
      <c r="G86" s="24"/>
    </row>
    <row r="87" spans="5:7" ht="23.25">
      <c r="E87" s="103"/>
      <c r="F87" s="103"/>
      <c r="G87" s="24"/>
    </row>
    <row r="88" spans="3:7" ht="23.25">
      <c r="C88" s="13"/>
      <c r="D88" s="13"/>
      <c r="E88" s="20"/>
      <c r="F88" s="20"/>
      <c r="G88" s="24"/>
    </row>
    <row r="89" spans="3:7" ht="23.25">
      <c r="C89" s="6"/>
      <c r="D89" s="6"/>
      <c r="E89" s="22"/>
      <c r="F89" s="22"/>
      <c r="G89" s="1"/>
    </row>
  </sheetData>
  <sheetProtection/>
  <mergeCells count="9">
    <mergeCell ref="G4:G6"/>
    <mergeCell ref="B1:G1"/>
    <mergeCell ref="B2:G2"/>
    <mergeCell ref="E85:F85"/>
    <mergeCell ref="E86:F86"/>
    <mergeCell ref="E87:F87"/>
    <mergeCell ref="B4:B6"/>
    <mergeCell ref="C4:D6"/>
    <mergeCell ref="E4:F4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0">
      <selection activeCell="E15" sqref="E15:H85"/>
    </sheetView>
  </sheetViews>
  <sheetFormatPr defaultColWidth="9.140625" defaultRowHeight="15"/>
  <cols>
    <col min="1" max="1" width="5.140625" style="0" customWidth="1"/>
    <col min="2" max="2" width="5.00390625" style="5" customWidth="1"/>
    <col min="3" max="3" width="14.421875" style="5" customWidth="1"/>
    <col min="4" max="4" width="14.140625" style="5" customWidth="1"/>
    <col min="5" max="5" width="6.00390625" style="0" customWidth="1"/>
    <col min="6" max="6" width="5.28125" style="0" customWidth="1"/>
    <col min="7" max="7" width="4.8515625" style="0" customWidth="1"/>
    <col min="8" max="8" width="5.7109375" style="0" customWidth="1"/>
    <col min="9" max="9" width="7.00390625" style="0" customWidth="1"/>
    <col min="10" max="10" width="0.9921875" style="0" customWidth="1"/>
  </cols>
  <sheetData>
    <row r="1" spans="2:11" ht="23.25">
      <c r="B1" s="90" t="s">
        <v>178</v>
      </c>
      <c r="C1" s="90"/>
      <c r="D1" s="90"/>
      <c r="E1" s="90"/>
      <c r="F1" s="90"/>
      <c r="G1" s="90"/>
      <c r="H1" s="90"/>
      <c r="I1" s="90"/>
      <c r="J1" s="90"/>
      <c r="K1" s="90"/>
    </row>
    <row r="2" spans="2:11" ht="23.25">
      <c r="B2" s="90" t="s">
        <v>20</v>
      </c>
      <c r="C2" s="90"/>
      <c r="D2" s="90"/>
      <c r="E2" s="90"/>
      <c r="F2" s="90"/>
      <c r="G2" s="90"/>
      <c r="H2" s="90"/>
      <c r="I2" s="90"/>
      <c r="J2" s="90"/>
      <c r="K2" s="90"/>
    </row>
    <row r="3" spans="2:11" ht="23.25"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11" ht="23.25">
      <c r="B4" s="104" t="s">
        <v>21</v>
      </c>
      <c r="C4" s="104"/>
      <c r="D4" s="104"/>
      <c r="E4" s="104"/>
      <c r="F4" s="104"/>
      <c r="G4" s="104"/>
      <c r="H4" s="104"/>
      <c r="I4" s="104"/>
      <c r="J4" s="104"/>
      <c r="K4" s="22"/>
    </row>
    <row r="5" spans="2:4" ht="23.25">
      <c r="B5" s="22"/>
      <c r="C5" s="22"/>
      <c r="D5" s="22"/>
    </row>
    <row r="6" spans="2:4" ht="13.5" customHeight="1">
      <c r="B6" s="6"/>
      <c r="C6" s="6"/>
      <c r="D6" s="6"/>
    </row>
    <row r="7" spans="2:11" ht="18.75" customHeight="1">
      <c r="B7" s="97" t="s">
        <v>0</v>
      </c>
      <c r="C7" s="83" t="s">
        <v>1</v>
      </c>
      <c r="D7" s="84"/>
      <c r="E7" s="105" t="s">
        <v>3</v>
      </c>
      <c r="F7" s="106"/>
      <c r="G7" s="106"/>
      <c r="H7" s="106"/>
      <c r="I7" s="107"/>
      <c r="J7" s="18"/>
      <c r="K7" s="108" t="s">
        <v>2</v>
      </c>
    </row>
    <row r="8" spans="2:11" ht="42.75" customHeight="1">
      <c r="B8" s="97"/>
      <c r="C8" s="85"/>
      <c r="D8" s="86"/>
      <c r="E8" s="21"/>
      <c r="F8" s="105" t="s">
        <v>4</v>
      </c>
      <c r="G8" s="106"/>
      <c r="H8" s="106"/>
      <c r="I8" s="107"/>
      <c r="J8" s="19"/>
      <c r="K8" s="109"/>
    </row>
    <row r="9" spans="2:11" ht="101.25" customHeight="1">
      <c r="B9" s="97"/>
      <c r="C9" s="87"/>
      <c r="D9" s="88"/>
      <c r="E9" s="25" t="s">
        <v>179</v>
      </c>
      <c r="F9" s="25" t="s">
        <v>180</v>
      </c>
      <c r="G9" s="25" t="s">
        <v>183</v>
      </c>
      <c r="H9" s="25" t="s">
        <v>181</v>
      </c>
      <c r="I9" s="25" t="s">
        <v>182</v>
      </c>
      <c r="J9" s="51"/>
      <c r="K9" s="110"/>
    </row>
    <row r="10" spans="2:11" ht="23.25">
      <c r="B10" s="30">
        <v>1</v>
      </c>
      <c r="C10" s="52" t="s">
        <v>69</v>
      </c>
      <c r="D10" s="53" t="s">
        <v>70</v>
      </c>
      <c r="E10" s="43">
        <v>21</v>
      </c>
      <c r="F10" s="31"/>
      <c r="G10" s="43"/>
      <c r="H10" s="43">
        <v>21</v>
      </c>
      <c r="I10" s="31"/>
      <c r="J10" s="74">
        <f>F10+G10+H10+I10</f>
        <v>21</v>
      </c>
      <c r="K10" s="10" t="str">
        <f>IF(J10&gt;=15,"ผ่าน",IF(J10&gt;=0,"ไม่ผ่าน",))</f>
        <v>ผ่าน</v>
      </c>
    </row>
    <row r="11" spans="2:11" ht="23.25">
      <c r="B11" s="41">
        <v>2</v>
      </c>
      <c r="C11" s="54" t="s">
        <v>71</v>
      </c>
      <c r="D11" s="55" t="s">
        <v>36</v>
      </c>
      <c r="E11" s="43">
        <v>24</v>
      </c>
      <c r="F11" s="31"/>
      <c r="G11" s="31"/>
      <c r="H11" s="43">
        <v>24</v>
      </c>
      <c r="I11" s="31"/>
      <c r="J11" s="74">
        <f>F11+G11+H11+I11</f>
        <v>24</v>
      </c>
      <c r="K11" s="10" t="str">
        <f aca="true" t="shared" si="0" ref="K11:K74">IF(J11&gt;=15,"ผ่าน",IF(J11&gt;=0,"ไม่ผ่าน",))</f>
        <v>ผ่าน</v>
      </c>
    </row>
    <row r="12" spans="2:11" ht="23.25">
      <c r="B12" s="30">
        <v>3</v>
      </c>
      <c r="C12" s="54" t="s">
        <v>72</v>
      </c>
      <c r="D12" s="55" t="s">
        <v>27</v>
      </c>
      <c r="E12" s="43">
        <v>22</v>
      </c>
      <c r="F12" s="31"/>
      <c r="G12" s="31"/>
      <c r="H12" s="43">
        <v>22</v>
      </c>
      <c r="I12" s="31"/>
      <c r="J12" s="31">
        <f aca="true" t="shared" si="1" ref="J12:J36">F12+G12+H12+I12</f>
        <v>22</v>
      </c>
      <c r="K12" s="10" t="str">
        <f t="shared" si="0"/>
        <v>ผ่าน</v>
      </c>
    </row>
    <row r="13" spans="2:11" ht="23.25">
      <c r="B13" s="41">
        <v>4</v>
      </c>
      <c r="C13" s="54" t="s">
        <v>73</v>
      </c>
      <c r="D13" s="55" t="s">
        <v>74</v>
      </c>
      <c r="E13" s="43">
        <v>21</v>
      </c>
      <c r="F13" s="31"/>
      <c r="G13" s="31"/>
      <c r="H13" s="43">
        <v>21</v>
      </c>
      <c r="I13" s="31"/>
      <c r="J13" s="31">
        <f t="shared" si="1"/>
        <v>21</v>
      </c>
      <c r="K13" s="10" t="str">
        <f t="shared" si="0"/>
        <v>ผ่าน</v>
      </c>
    </row>
    <row r="14" spans="2:11" ht="23.25">
      <c r="B14" s="30">
        <v>5</v>
      </c>
      <c r="C14" s="56" t="s">
        <v>57</v>
      </c>
      <c r="D14" s="55" t="s">
        <v>31</v>
      </c>
      <c r="E14" s="43">
        <v>22</v>
      </c>
      <c r="F14" s="31"/>
      <c r="G14" s="31"/>
      <c r="H14" s="43">
        <v>22</v>
      </c>
      <c r="I14" s="31"/>
      <c r="J14" s="31">
        <f t="shared" si="1"/>
        <v>22</v>
      </c>
      <c r="K14" s="10" t="str">
        <f t="shared" si="0"/>
        <v>ผ่าน</v>
      </c>
    </row>
    <row r="15" spans="2:11" ht="23.25">
      <c r="B15" s="41">
        <v>6</v>
      </c>
      <c r="C15" s="56" t="s">
        <v>75</v>
      </c>
      <c r="D15" s="55" t="s">
        <v>42</v>
      </c>
      <c r="E15" s="43"/>
      <c r="F15" s="31"/>
      <c r="G15" s="31"/>
      <c r="H15" s="43"/>
      <c r="I15" s="31"/>
      <c r="J15" s="31">
        <f t="shared" si="1"/>
        <v>0</v>
      </c>
      <c r="K15" s="10" t="str">
        <f t="shared" si="0"/>
        <v>ไม่ผ่าน</v>
      </c>
    </row>
    <row r="16" spans="2:11" ht="23.25">
      <c r="B16" s="30">
        <v>7</v>
      </c>
      <c r="C16" s="56" t="s">
        <v>76</v>
      </c>
      <c r="D16" s="55" t="s">
        <v>44</v>
      </c>
      <c r="E16" s="43"/>
      <c r="F16" s="31"/>
      <c r="G16" s="31"/>
      <c r="H16" s="43"/>
      <c r="I16" s="31"/>
      <c r="J16" s="31">
        <f t="shared" si="1"/>
        <v>0</v>
      </c>
      <c r="K16" s="10" t="str">
        <f t="shared" si="0"/>
        <v>ไม่ผ่าน</v>
      </c>
    </row>
    <row r="17" spans="2:11" ht="23.25">
      <c r="B17" s="41">
        <v>8</v>
      </c>
      <c r="C17" s="56" t="s">
        <v>77</v>
      </c>
      <c r="D17" s="55" t="s">
        <v>29</v>
      </c>
      <c r="E17" s="43"/>
      <c r="F17" s="31"/>
      <c r="G17" s="31"/>
      <c r="H17" s="43"/>
      <c r="I17" s="31"/>
      <c r="J17" s="31">
        <f t="shared" si="1"/>
        <v>0</v>
      </c>
      <c r="K17" s="10" t="str">
        <f t="shared" si="0"/>
        <v>ไม่ผ่าน</v>
      </c>
    </row>
    <row r="18" spans="2:11" ht="23.25">
      <c r="B18" s="30">
        <v>9</v>
      </c>
      <c r="C18" s="56" t="s">
        <v>78</v>
      </c>
      <c r="D18" s="55" t="s">
        <v>79</v>
      </c>
      <c r="E18" s="43"/>
      <c r="F18" s="31"/>
      <c r="G18" s="31"/>
      <c r="H18" s="43"/>
      <c r="I18" s="31"/>
      <c r="J18" s="31">
        <f t="shared" si="1"/>
        <v>0</v>
      </c>
      <c r="K18" s="10" t="str">
        <f t="shared" si="0"/>
        <v>ไม่ผ่าน</v>
      </c>
    </row>
    <row r="19" spans="2:11" ht="23.25">
      <c r="B19" s="41">
        <v>10</v>
      </c>
      <c r="C19" s="56" t="s">
        <v>80</v>
      </c>
      <c r="D19" s="55" t="s">
        <v>53</v>
      </c>
      <c r="E19" s="43"/>
      <c r="F19" s="31"/>
      <c r="G19" s="31"/>
      <c r="H19" s="43"/>
      <c r="I19" s="31"/>
      <c r="J19" s="31">
        <f t="shared" si="1"/>
        <v>0</v>
      </c>
      <c r="K19" s="10" t="str">
        <f t="shared" si="0"/>
        <v>ไม่ผ่าน</v>
      </c>
    </row>
    <row r="20" spans="2:11" ht="23.25">
      <c r="B20" s="30">
        <v>11</v>
      </c>
      <c r="C20" s="56" t="s">
        <v>81</v>
      </c>
      <c r="D20" s="55" t="s">
        <v>26</v>
      </c>
      <c r="E20" s="43"/>
      <c r="F20" s="31"/>
      <c r="G20" s="31"/>
      <c r="H20" s="43"/>
      <c r="I20" s="31"/>
      <c r="J20" s="31">
        <f t="shared" si="1"/>
        <v>0</v>
      </c>
      <c r="K20" s="10" t="str">
        <f t="shared" si="0"/>
        <v>ไม่ผ่าน</v>
      </c>
    </row>
    <row r="21" spans="2:11" ht="23.25">
      <c r="B21" s="41">
        <v>12</v>
      </c>
      <c r="C21" s="54" t="s">
        <v>82</v>
      </c>
      <c r="D21" s="55" t="s">
        <v>83</v>
      </c>
      <c r="E21" s="43"/>
      <c r="F21" s="31"/>
      <c r="G21" s="31"/>
      <c r="H21" s="43"/>
      <c r="I21" s="31"/>
      <c r="J21" s="31">
        <f t="shared" si="1"/>
        <v>0</v>
      </c>
      <c r="K21" s="10" t="str">
        <f t="shared" si="0"/>
        <v>ไม่ผ่าน</v>
      </c>
    </row>
    <row r="22" spans="2:11" ht="23.25">
      <c r="B22" s="30">
        <v>13</v>
      </c>
      <c r="C22" s="56" t="s">
        <v>84</v>
      </c>
      <c r="D22" s="55" t="s">
        <v>85</v>
      </c>
      <c r="E22" s="43"/>
      <c r="F22" s="31"/>
      <c r="G22" s="31"/>
      <c r="H22" s="43"/>
      <c r="I22" s="31"/>
      <c r="J22" s="31">
        <f t="shared" si="1"/>
        <v>0</v>
      </c>
      <c r="K22" s="10" t="str">
        <f t="shared" si="0"/>
        <v>ไม่ผ่าน</v>
      </c>
    </row>
    <row r="23" spans="2:11" ht="23.25">
      <c r="B23" s="41">
        <v>14</v>
      </c>
      <c r="C23" s="56" t="s">
        <v>86</v>
      </c>
      <c r="D23" s="55" t="s">
        <v>87</v>
      </c>
      <c r="E23" s="43"/>
      <c r="F23" s="31"/>
      <c r="G23" s="31"/>
      <c r="H23" s="43"/>
      <c r="I23" s="31"/>
      <c r="J23" s="31">
        <f t="shared" si="1"/>
        <v>0</v>
      </c>
      <c r="K23" s="10" t="str">
        <f t="shared" si="0"/>
        <v>ไม่ผ่าน</v>
      </c>
    </row>
    <row r="24" spans="2:11" ht="23.25">
      <c r="B24" s="30">
        <v>15</v>
      </c>
      <c r="C24" s="56" t="s">
        <v>88</v>
      </c>
      <c r="D24" s="55" t="s">
        <v>89</v>
      </c>
      <c r="E24" s="43"/>
      <c r="F24" s="31"/>
      <c r="G24" s="31"/>
      <c r="H24" s="43"/>
      <c r="I24" s="31"/>
      <c r="J24" s="31">
        <f t="shared" si="1"/>
        <v>0</v>
      </c>
      <c r="K24" s="10" t="str">
        <f t="shared" si="0"/>
        <v>ไม่ผ่าน</v>
      </c>
    </row>
    <row r="25" spans="2:11" ht="23.25">
      <c r="B25" s="41">
        <v>16</v>
      </c>
      <c r="C25" s="56" t="s">
        <v>90</v>
      </c>
      <c r="D25" s="55" t="s">
        <v>33</v>
      </c>
      <c r="E25" s="43"/>
      <c r="F25" s="31"/>
      <c r="G25" s="31"/>
      <c r="H25" s="43"/>
      <c r="I25" s="31"/>
      <c r="J25" s="31">
        <f t="shared" si="1"/>
        <v>0</v>
      </c>
      <c r="K25" s="10" t="str">
        <f t="shared" si="0"/>
        <v>ไม่ผ่าน</v>
      </c>
    </row>
    <row r="26" spans="2:11" ht="23.25">
      <c r="B26" s="30">
        <v>17</v>
      </c>
      <c r="C26" s="57" t="s">
        <v>72</v>
      </c>
      <c r="D26" s="58" t="s">
        <v>91</v>
      </c>
      <c r="E26" s="43"/>
      <c r="F26" s="31"/>
      <c r="G26" s="31"/>
      <c r="H26" s="43"/>
      <c r="I26" s="31"/>
      <c r="J26" s="31">
        <f t="shared" si="1"/>
        <v>0</v>
      </c>
      <c r="K26" s="10" t="str">
        <f t="shared" si="0"/>
        <v>ไม่ผ่าน</v>
      </c>
    </row>
    <row r="27" spans="2:11" ht="23.25">
      <c r="B27" s="41">
        <v>18</v>
      </c>
      <c r="C27" s="56" t="s">
        <v>92</v>
      </c>
      <c r="D27" s="59" t="s">
        <v>51</v>
      </c>
      <c r="E27" s="43"/>
      <c r="F27" s="31"/>
      <c r="G27" s="31"/>
      <c r="H27" s="43"/>
      <c r="I27" s="31"/>
      <c r="J27" s="31">
        <f t="shared" si="1"/>
        <v>0</v>
      </c>
      <c r="K27" s="10" t="str">
        <f t="shared" si="0"/>
        <v>ไม่ผ่าน</v>
      </c>
    </row>
    <row r="28" spans="2:11" ht="23.25">
      <c r="B28" s="30">
        <v>19</v>
      </c>
      <c r="C28" s="56" t="s">
        <v>93</v>
      </c>
      <c r="D28" s="59" t="s">
        <v>70</v>
      </c>
      <c r="E28" s="43"/>
      <c r="F28" s="31"/>
      <c r="G28" s="31"/>
      <c r="H28" s="43"/>
      <c r="I28" s="31"/>
      <c r="J28" s="31">
        <f t="shared" si="1"/>
        <v>0</v>
      </c>
      <c r="K28" s="10" t="str">
        <f t="shared" si="0"/>
        <v>ไม่ผ่าน</v>
      </c>
    </row>
    <row r="29" spans="2:11" ht="23.25">
      <c r="B29" s="41">
        <v>20</v>
      </c>
      <c r="C29" s="60" t="s">
        <v>81</v>
      </c>
      <c r="D29" s="61" t="s">
        <v>94</v>
      </c>
      <c r="E29" s="43"/>
      <c r="F29" s="31"/>
      <c r="G29" s="31"/>
      <c r="H29" s="43"/>
      <c r="I29" s="31"/>
      <c r="J29" s="31">
        <f t="shared" si="1"/>
        <v>0</v>
      </c>
      <c r="K29" s="10" t="str">
        <f t="shared" si="0"/>
        <v>ไม่ผ่าน</v>
      </c>
    </row>
    <row r="30" spans="2:11" ht="23.25">
      <c r="B30" s="30">
        <v>21</v>
      </c>
      <c r="C30" s="62" t="s">
        <v>95</v>
      </c>
      <c r="D30" s="63" t="s">
        <v>96</v>
      </c>
      <c r="E30" s="43"/>
      <c r="F30" s="31"/>
      <c r="G30" s="31"/>
      <c r="H30" s="43"/>
      <c r="I30" s="31"/>
      <c r="J30" s="31">
        <f t="shared" si="1"/>
        <v>0</v>
      </c>
      <c r="K30" s="10" t="str">
        <f t="shared" si="0"/>
        <v>ไม่ผ่าน</v>
      </c>
    </row>
    <row r="31" spans="2:11" ht="23.25">
      <c r="B31" s="41">
        <v>22</v>
      </c>
      <c r="C31" s="56" t="s">
        <v>97</v>
      </c>
      <c r="D31" s="59" t="s">
        <v>98</v>
      </c>
      <c r="E31" s="43"/>
      <c r="F31" s="31"/>
      <c r="G31" s="31"/>
      <c r="H31" s="43"/>
      <c r="I31" s="31"/>
      <c r="J31" s="31">
        <f t="shared" si="1"/>
        <v>0</v>
      </c>
      <c r="K31" s="10" t="str">
        <f t="shared" si="0"/>
        <v>ไม่ผ่าน</v>
      </c>
    </row>
    <row r="32" spans="2:11" ht="23.25">
      <c r="B32" s="30">
        <v>23</v>
      </c>
      <c r="C32" s="56" t="s">
        <v>99</v>
      </c>
      <c r="D32" s="59" t="s">
        <v>100</v>
      </c>
      <c r="E32" s="43"/>
      <c r="F32" s="31"/>
      <c r="G32" s="31"/>
      <c r="H32" s="43"/>
      <c r="I32" s="31"/>
      <c r="J32" s="31">
        <f t="shared" si="1"/>
        <v>0</v>
      </c>
      <c r="K32" s="10" t="str">
        <f t="shared" si="0"/>
        <v>ไม่ผ่าน</v>
      </c>
    </row>
    <row r="33" spans="2:11" ht="23.25">
      <c r="B33" s="41">
        <v>24</v>
      </c>
      <c r="C33" s="56" t="s">
        <v>81</v>
      </c>
      <c r="D33" s="59" t="s">
        <v>101</v>
      </c>
      <c r="E33" s="43"/>
      <c r="F33" s="31"/>
      <c r="G33" s="31"/>
      <c r="H33" s="43"/>
      <c r="I33" s="31"/>
      <c r="J33" s="31">
        <f t="shared" si="1"/>
        <v>0</v>
      </c>
      <c r="K33" s="10" t="str">
        <f t="shared" si="0"/>
        <v>ไม่ผ่าน</v>
      </c>
    </row>
    <row r="34" spans="2:11" ht="23.25">
      <c r="B34" s="30">
        <v>25</v>
      </c>
      <c r="C34" s="56" t="s">
        <v>102</v>
      </c>
      <c r="D34" s="59" t="s">
        <v>103</v>
      </c>
      <c r="E34" s="43"/>
      <c r="F34" s="31"/>
      <c r="G34" s="31"/>
      <c r="H34" s="43"/>
      <c r="I34" s="31"/>
      <c r="J34" s="31">
        <f t="shared" si="1"/>
        <v>0</v>
      </c>
      <c r="K34" s="10" t="str">
        <f t="shared" si="0"/>
        <v>ไม่ผ่าน</v>
      </c>
    </row>
    <row r="35" spans="2:11" ht="23.25">
      <c r="B35" s="41">
        <v>26</v>
      </c>
      <c r="C35" s="56" t="s">
        <v>104</v>
      </c>
      <c r="D35" s="55" t="s">
        <v>32</v>
      </c>
      <c r="E35" s="43"/>
      <c r="F35" s="31"/>
      <c r="G35" s="31"/>
      <c r="H35" s="43"/>
      <c r="I35" s="31"/>
      <c r="J35" s="31">
        <f t="shared" si="1"/>
        <v>0</v>
      </c>
      <c r="K35" s="10" t="str">
        <f t="shared" si="0"/>
        <v>ไม่ผ่าน</v>
      </c>
    </row>
    <row r="36" spans="2:11" ht="23.25">
      <c r="B36" s="30">
        <v>27</v>
      </c>
      <c r="C36" s="56" t="s">
        <v>52</v>
      </c>
      <c r="D36" s="64" t="s">
        <v>32</v>
      </c>
      <c r="E36" s="43"/>
      <c r="F36" s="31"/>
      <c r="G36" s="31"/>
      <c r="H36" s="43"/>
      <c r="I36" s="31"/>
      <c r="J36" s="31">
        <f t="shared" si="1"/>
        <v>0</v>
      </c>
      <c r="K36" s="10" t="str">
        <f t="shared" si="0"/>
        <v>ไม่ผ่าน</v>
      </c>
    </row>
    <row r="37" spans="2:11" ht="23.25">
      <c r="B37" s="41">
        <v>28</v>
      </c>
      <c r="C37" s="56" t="s">
        <v>105</v>
      </c>
      <c r="D37" s="55" t="s">
        <v>32</v>
      </c>
      <c r="E37" s="43"/>
      <c r="F37" s="31"/>
      <c r="G37" s="31"/>
      <c r="H37" s="43"/>
      <c r="I37" s="31"/>
      <c r="J37" s="31">
        <f>F37+G37+H37+I37</f>
        <v>0</v>
      </c>
      <c r="K37" s="10" t="str">
        <f t="shared" si="0"/>
        <v>ไม่ผ่าน</v>
      </c>
    </row>
    <row r="38" spans="2:11" ht="23.25">
      <c r="B38" s="30">
        <v>29</v>
      </c>
      <c r="C38" s="56" t="s">
        <v>106</v>
      </c>
      <c r="D38" s="65" t="s">
        <v>107</v>
      </c>
      <c r="E38" s="43"/>
      <c r="F38" s="31"/>
      <c r="G38" s="31"/>
      <c r="H38" s="43"/>
      <c r="I38" s="31"/>
      <c r="J38" s="31">
        <f>F38+G38+H38+I38</f>
        <v>0</v>
      </c>
      <c r="K38" s="10" t="str">
        <f t="shared" si="0"/>
        <v>ไม่ผ่าน</v>
      </c>
    </row>
    <row r="39" spans="2:11" ht="23.25">
      <c r="B39" s="41">
        <v>30</v>
      </c>
      <c r="C39" s="56" t="s">
        <v>108</v>
      </c>
      <c r="D39" s="55" t="s">
        <v>43</v>
      </c>
      <c r="E39" s="43"/>
      <c r="F39" s="31"/>
      <c r="G39" s="31"/>
      <c r="H39" s="43"/>
      <c r="I39" s="31"/>
      <c r="J39" s="31">
        <f>F39+G39+H39+I39</f>
        <v>0</v>
      </c>
      <c r="K39" s="10" t="str">
        <f t="shared" si="0"/>
        <v>ไม่ผ่าน</v>
      </c>
    </row>
    <row r="40" spans="2:11" ht="23.25">
      <c r="B40" s="30">
        <v>31</v>
      </c>
      <c r="C40" s="56" t="s">
        <v>109</v>
      </c>
      <c r="D40" s="55" t="s">
        <v>110</v>
      </c>
      <c r="E40" s="43"/>
      <c r="F40" s="31"/>
      <c r="G40" s="31"/>
      <c r="H40" s="43"/>
      <c r="I40" s="31"/>
      <c r="J40" s="31">
        <f>F40+G40+H40+I40</f>
        <v>0</v>
      </c>
      <c r="K40" s="10" t="str">
        <f t="shared" si="0"/>
        <v>ไม่ผ่าน</v>
      </c>
    </row>
    <row r="41" spans="2:11" ht="23.25">
      <c r="B41" s="41">
        <v>32</v>
      </c>
      <c r="C41" s="56" t="s">
        <v>111</v>
      </c>
      <c r="D41" s="55" t="s">
        <v>112</v>
      </c>
      <c r="E41" s="43"/>
      <c r="F41" s="31"/>
      <c r="G41" s="31"/>
      <c r="H41" s="43"/>
      <c r="I41" s="31"/>
      <c r="J41" s="31">
        <f aca="true" t="shared" si="2" ref="J41:J84">F41+G41+H41+I41</f>
        <v>0</v>
      </c>
      <c r="K41" s="10" t="str">
        <f t="shared" si="0"/>
        <v>ไม่ผ่าน</v>
      </c>
    </row>
    <row r="42" spans="2:11" ht="23.25">
      <c r="B42" s="30">
        <v>33</v>
      </c>
      <c r="C42" s="56" t="s">
        <v>113</v>
      </c>
      <c r="D42" s="55" t="s">
        <v>114</v>
      </c>
      <c r="E42" s="43"/>
      <c r="F42" s="31"/>
      <c r="G42" s="31"/>
      <c r="H42" s="43"/>
      <c r="I42" s="31"/>
      <c r="J42" s="31">
        <f t="shared" si="2"/>
        <v>0</v>
      </c>
      <c r="K42" s="10" t="str">
        <f t="shared" si="0"/>
        <v>ไม่ผ่าน</v>
      </c>
    </row>
    <row r="43" spans="2:11" ht="23.25">
      <c r="B43" s="41">
        <v>34</v>
      </c>
      <c r="C43" s="56" t="s">
        <v>115</v>
      </c>
      <c r="D43" s="55" t="s">
        <v>116</v>
      </c>
      <c r="E43" s="43"/>
      <c r="F43" s="31"/>
      <c r="G43" s="31"/>
      <c r="H43" s="43"/>
      <c r="I43" s="31"/>
      <c r="J43" s="31">
        <f t="shared" si="2"/>
        <v>0</v>
      </c>
      <c r="K43" s="10" t="str">
        <f t="shared" si="0"/>
        <v>ไม่ผ่าน</v>
      </c>
    </row>
    <row r="44" spans="2:11" ht="23.25">
      <c r="B44" s="30">
        <v>35</v>
      </c>
      <c r="C44" s="56" t="s">
        <v>117</v>
      </c>
      <c r="D44" s="55" t="s">
        <v>118</v>
      </c>
      <c r="E44" s="43"/>
      <c r="F44" s="31"/>
      <c r="G44" s="31"/>
      <c r="H44" s="43"/>
      <c r="I44" s="31"/>
      <c r="J44" s="31">
        <f t="shared" si="2"/>
        <v>0</v>
      </c>
      <c r="K44" s="10" t="str">
        <f t="shared" si="0"/>
        <v>ไม่ผ่าน</v>
      </c>
    </row>
    <row r="45" spans="2:11" ht="23.25">
      <c r="B45" s="41">
        <v>36</v>
      </c>
      <c r="C45" s="56" t="s">
        <v>119</v>
      </c>
      <c r="D45" s="55" t="s">
        <v>120</v>
      </c>
      <c r="E45" s="43"/>
      <c r="F45" s="31"/>
      <c r="G45" s="31"/>
      <c r="H45" s="43"/>
      <c r="I45" s="31"/>
      <c r="J45" s="31">
        <f t="shared" si="2"/>
        <v>0</v>
      </c>
      <c r="K45" s="10" t="str">
        <f t="shared" si="0"/>
        <v>ไม่ผ่าน</v>
      </c>
    </row>
    <row r="46" spans="1:11" ht="23.25">
      <c r="A46" s="40"/>
      <c r="B46" s="30">
        <v>37</v>
      </c>
      <c r="C46" s="66" t="s">
        <v>121</v>
      </c>
      <c r="D46" s="59" t="s">
        <v>122</v>
      </c>
      <c r="E46" s="43"/>
      <c r="F46" s="31"/>
      <c r="G46" s="31"/>
      <c r="H46" s="43"/>
      <c r="I46" s="31"/>
      <c r="J46" s="31">
        <f t="shared" si="2"/>
        <v>0</v>
      </c>
      <c r="K46" s="10" t="str">
        <f t="shared" si="0"/>
        <v>ไม่ผ่าน</v>
      </c>
    </row>
    <row r="47" spans="1:11" ht="23.25">
      <c r="A47" t="s">
        <v>28</v>
      </c>
      <c r="B47" s="41">
        <v>38</v>
      </c>
      <c r="C47" s="54" t="s">
        <v>123</v>
      </c>
      <c r="D47" s="55" t="s">
        <v>36</v>
      </c>
      <c r="E47" s="43"/>
      <c r="F47" s="31"/>
      <c r="G47" s="31"/>
      <c r="H47" s="43"/>
      <c r="I47" s="31"/>
      <c r="J47" s="31">
        <f t="shared" si="2"/>
        <v>0</v>
      </c>
      <c r="K47" s="10" t="str">
        <f t="shared" si="0"/>
        <v>ไม่ผ่าน</v>
      </c>
    </row>
    <row r="48" spans="2:11" ht="23.25">
      <c r="B48" s="30">
        <v>39</v>
      </c>
      <c r="C48" s="56" t="s">
        <v>124</v>
      </c>
      <c r="D48" s="55" t="s">
        <v>125</v>
      </c>
      <c r="E48" s="43"/>
      <c r="F48" s="31"/>
      <c r="G48" s="31"/>
      <c r="H48" s="43"/>
      <c r="I48" s="31"/>
      <c r="J48" s="31">
        <f t="shared" si="2"/>
        <v>0</v>
      </c>
      <c r="K48" s="10" t="str">
        <f t="shared" si="0"/>
        <v>ไม่ผ่าน</v>
      </c>
    </row>
    <row r="49" spans="2:11" ht="23.25">
      <c r="B49" s="41">
        <v>40</v>
      </c>
      <c r="C49" s="56" t="s">
        <v>126</v>
      </c>
      <c r="D49" s="55" t="s">
        <v>54</v>
      </c>
      <c r="E49" s="43"/>
      <c r="F49" s="31"/>
      <c r="G49" s="31"/>
      <c r="H49" s="43"/>
      <c r="I49" s="31"/>
      <c r="J49" s="31">
        <f t="shared" si="2"/>
        <v>0</v>
      </c>
      <c r="K49" s="10" t="str">
        <f t="shared" si="0"/>
        <v>ไม่ผ่าน</v>
      </c>
    </row>
    <row r="50" spans="2:11" ht="23.25">
      <c r="B50" s="30">
        <v>41</v>
      </c>
      <c r="C50" s="56" t="s">
        <v>127</v>
      </c>
      <c r="D50" s="55" t="s">
        <v>128</v>
      </c>
      <c r="E50" s="43"/>
      <c r="F50" s="31"/>
      <c r="G50" s="31"/>
      <c r="H50" s="43"/>
      <c r="I50" s="31"/>
      <c r="J50" s="31">
        <f t="shared" si="2"/>
        <v>0</v>
      </c>
      <c r="K50" s="10" t="str">
        <f t="shared" si="0"/>
        <v>ไม่ผ่าน</v>
      </c>
    </row>
    <row r="51" spans="2:11" ht="23.25">
      <c r="B51" s="41">
        <v>42</v>
      </c>
      <c r="C51" s="56" t="s">
        <v>129</v>
      </c>
      <c r="D51" s="55" t="s">
        <v>41</v>
      </c>
      <c r="E51" s="43"/>
      <c r="F51" s="31"/>
      <c r="G51" s="31"/>
      <c r="H51" s="43"/>
      <c r="I51" s="31"/>
      <c r="J51" s="31">
        <f t="shared" si="2"/>
        <v>0</v>
      </c>
      <c r="K51" s="10" t="str">
        <f t="shared" si="0"/>
        <v>ไม่ผ่าน</v>
      </c>
    </row>
    <row r="52" spans="2:11" ht="23.25">
      <c r="B52" s="30">
        <v>43</v>
      </c>
      <c r="C52" s="56" t="s">
        <v>130</v>
      </c>
      <c r="D52" s="55" t="s">
        <v>55</v>
      </c>
      <c r="E52" s="43"/>
      <c r="F52" s="31"/>
      <c r="G52" s="31"/>
      <c r="H52" s="43"/>
      <c r="I52" s="31"/>
      <c r="J52" s="31">
        <f t="shared" si="2"/>
        <v>0</v>
      </c>
      <c r="K52" s="10" t="str">
        <f t="shared" si="0"/>
        <v>ไม่ผ่าน</v>
      </c>
    </row>
    <row r="53" spans="2:11" ht="23.25">
      <c r="B53" s="41">
        <v>44</v>
      </c>
      <c r="C53" s="67" t="s">
        <v>131</v>
      </c>
      <c r="D53" s="59" t="s">
        <v>33</v>
      </c>
      <c r="E53" s="43"/>
      <c r="F53" s="31"/>
      <c r="G53" s="31"/>
      <c r="H53" s="43"/>
      <c r="I53" s="31"/>
      <c r="J53" s="31">
        <f t="shared" si="2"/>
        <v>0</v>
      </c>
      <c r="K53" s="10" t="str">
        <f t="shared" si="0"/>
        <v>ไม่ผ่าน</v>
      </c>
    </row>
    <row r="54" spans="2:11" ht="23.25">
      <c r="B54" s="30">
        <v>45</v>
      </c>
      <c r="C54" s="67" t="s">
        <v>129</v>
      </c>
      <c r="D54" s="59" t="s">
        <v>38</v>
      </c>
      <c r="E54" s="43"/>
      <c r="F54" s="31"/>
      <c r="G54" s="31"/>
      <c r="H54" s="43"/>
      <c r="I54" s="81"/>
      <c r="J54" s="81">
        <f t="shared" si="2"/>
        <v>0</v>
      </c>
      <c r="K54" s="10" t="str">
        <f t="shared" si="0"/>
        <v>ไม่ผ่าน</v>
      </c>
    </row>
    <row r="55" spans="2:11" ht="23.25">
      <c r="B55" s="41">
        <v>46</v>
      </c>
      <c r="C55" s="56" t="s">
        <v>132</v>
      </c>
      <c r="D55" s="55" t="s">
        <v>41</v>
      </c>
      <c r="E55" s="43"/>
      <c r="F55" s="31"/>
      <c r="G55" s="31"/>
      <c r="H55" s="43"/>
      <c r="I55" s="81"/>
      <c r="J55" s="81">
        <f t="shared" si="2"/>
        <v>0</v>
      </c>
      <c r="K55" s="10" t="str">
        <f t="shared" si="0"/>
        <v>ไม่ผ่าน</v>
      </c>
    </row>
    <row r="56" spans="2:11" ht="23.25">
      <c r="B56" s="30">
        <v>47</v>
      </c>
      <c r="C56" s="56" t="s">
        <v>133</v>
      </c>
      <c r="D56" s="55" t="s">
        <v>134</v>
      </c>
      <c r="E56" s="43"/>
      <c r="F56" s="31"/>
      <c r="G56" s="31"/>
      <c r="H56" s="43"/>
      <c r="I56" s="81"/>
      <c r="J56" s="81">
        <f t="shared" si="2"/>
        <v>0</v>
      </c>
      <c r="K56" s="10" t="str">
        <f t="shared" si="0"/>
        <v>ไม่ผ่าน</v>
      </c>
    </row>
    <row r="57" spans="2:11" ht="23.25">
      <c r="B57" s="41">
        <v>48</v>
      </c>
      <c r="C57" s="68" t="s">
        <v>135</v>
      </c>
      <c r="D57" s="69" t="s">
        <v>34</v>
      </c>
      <c r="E57" s="43"/>
      <c r="F57" s="31"/>
      <c r="G57" s="31"/>
      <c r="H57" s="43"/>
      <c r="I57" s="81"/>
      <c r="J57" s="81">
        <f t="shared" si="2"/>
        <v>0</v>
      </c>
      <c r="K57" s="10" t="str">
        <f t="shared" si="0"/>
        <v>ไม่ผ่าน</v>
      </c>
    </row>
    <row r="58" spans="2:11" ht="23.25">
      <c r="B58" s="30">
        <v>49</v>
      </c>
      <c r="C58" s="56" t="s">
        <v>136</v>
      </c>
      <c r="D58" s="55" t="s">
        <v>56</v>
      </c>
      <c r="E58" s="43"/>
      <c r="F58" s="31"/>
      <c r="G58" s="31"/>
      <c r="H58" s="43"/>
      <c r="I58" s="81"/>
      <c r="J58" s="81">
        <f t="shared" si="2"/>
        <v>0</v>
      </c>
      <c r="K58" s="10" t="str">
        <f t="shared" si="0"/>
        <v>ไม่ผ่าน</v>
      </c>
    </row>
    <row r="59" spans="2:11" ht="23.25">
      <c r="B59" s="41">
        <v>50</v>
      </c>
      <c r="C59" s="56" t="s">
        <v>137</v>
      </c>
      <c r="D59" s="55" t="s">
        <v>138</v>
      </c>
      <c r="E59" s="43"/>
      <c r="F59" s="31"/>
      <c r="G59" s="31"/>
      <c r="H59" s="43"/>
      <c r="I59" s="81"/>
      <c r="J59" s="81">
        <f t="shared" si="2"/>
        <v>0</v>
      </c>
      <c r="K59" s="10" t="str">
        <f t="shared" si="0"/>
        <v>ไม่ผ่าน</v>
      </c>
    </row>
    <row r="60" spans="2:11" ht="23.25">
      <c r="B60" s="30">
        <v>51</v>
      </c>
      <c r="C60" s="56" t="s">
        <v>139</v>
      </c>
      <c r="D60" s="55" t="s">
        <v>35</v>
      </c>
      <c r="E60" s="43"/>
      <c r="F60" s="31"/>
      <c r="G60" s="31"/>
      <c r="H60" s="43"/>
      <c r="I60" s="81"/>
      <c r="J60" s="81">
        <f t="shared" si="2"/>
        <v>0</v>
      </c>
      <c r="K60" s="10" t="str">
        <f t="shared" si="0"/>
        <v>ไม่ผ่าน</v>
      </c>
    </row>
    <row r="61" spans="2:11" ht="23.25">
      <c r="B61" s="41">
        <v>52</v>
      </c>
      <c r="C61" s="56" t="s">
        <v>140</v>
      </c>
      <c r="D61" s="55" t="s">
        <v>141</v>
      </c>
      <c r="E61" s="43"/>
      <c r="F61" s="31"/>
      <c r="G61" s="31"/>
      <c r="H61" s="43"/>
      <c r="I61" s="81"/>
      <c r="J61" s="81">
        <f t="shared" si="2"/>
        <v>0</v>
      </c>
      <c r="K61" s="10" t="str">
        <f t="shared" si="0"/>
        <v>ไม่ผ่าน</v>
      </c>
    </row>
    <row r="62" spans="2:11" ht="23.25">
      <c r="B62" s="30">
        <v>53</v>
      </c>
      <c r="C62" s="56" t="s">
        <v>142</v>
      </c>
      <c r="D62" s="55" t="s">
        <v>143</v>
      </c>
      <c r="E62" s="43"/>
      <c r="F62" s="31"/>
      <c r="G62" s="31"/>
      <c r="H62" s="43"/>
      <c r="I62" s="81"/>
      <c r="J62" s="81">
        <f t="shared" si="2"/>
        <v>0</v>
      </c>
      <c r="K62" s="10" t="str">
        <f t="shared" si="0"/>
        <v>ไม่ผ่าน</v>
      </c>
    </row>
    <row r="63" spans="2:11" ht="23.25">
      <c r="B63" s="41">
        <v>54</v>
      </c>
      <c r="C63" s="56" t="s">
        <v>144</v>
      </c>
      <c r="D63" s="55" t="s">
        <v>41</v>
      </c>
      <c r="E63" s="43"/>
      <c r="F63" s="31"/>
      <c r="G63" s="31"/>
      <c r="H63" s="43"/>
      <c r="I63" s="81"/>
      <c r="J63" s="81">
        <f t="shared" si="2"/>
        <v>0</v>
      </c>
      <c r="K63" s="10" t="str">
        <f t="shared" si="0"/>
        <v>ไม่ผ่าน</v>
      </c>
    </row>
    <row r="64" spans="2:11" ht="23.25">
      <c r="B64" s="30">
        <v>55</v>
      </c>
      <c r="C64" s="70" t="s">
        <v>145</v>
      </c>
      <c r="D64" s="71" t="s">
        <v>146</v>
      </c>
      <c r="E64" s="43"/>
      <c r="F64" s="31"/>
      <c r="G64" s="31"/>
      <c r="H64" s="43"/>
      <c r="I64" s="81"/>
      <c r="J64" s="81">
        <f t="shared" si="2"/>
        <v>0</v>
      </c>
      <c r="K64" s="10" t="str">
        <f t="shared" si="0"/>
        <v>ไม่ผ่าน</v>
      </c>
    </row>
    <row r="65" spans="2:11" ht="23.25">
      <c r="B65" s="41">
        <v>56</v>
      </c>
      <c r="C65" s="70" t="s">
        <v>147</v>
      </c>
      <c r="D65" s="71" t="s">
        <v>148</v>
      </c>
      <c r="E65" s="43"/>
      <c r="F65" s="31"/>
      <c r="G65" s="31"/>
      <c r="H65" s="43"/>
      <c r="I65" s="81"/>
      <c r="J65" s="81">
        <f t="shared" si="2"/>
        <v>0</v>
      </c>
      <c r="K65" s="10" t="str">
        <f t="shared" si="0"/>
        <v>ไม่ผ่าน</v>
      </c>
    </row>
    <row r="66" spans="2:11" ht="23.25">
      <c r="B66" s="30">
        <v>57</v>
      </c>
      <c r="C66" s="70" t="s">
        <v>149</v>
      </c>
      <c r="D66" s="71" t="s">
        <v>45</v>
      </c>
      <c r="E66" s="43"/>
      <c r="F66" s="31"/>
      <c r="G66" s="31"/>
      <c r="H66" s="43"/>
      <c r="I66" s="81"/>
      <c r="J66" s="81">
        <f t="shared" si="2"/>
        <v>0</v>
      </c>
      <c r="K66" s="10" t="str">
        <f t="shared" si="0"/>
        <v>ไม่ผ่าน</v>
      </c>
    </row>
    <row r="67" spans="2:11" ht="23.25">
      <c r="B67" s="41">
        <v>58</v>
      </c>
      <c r="C67" s="67" t="s">
        <v>150</v>
      </c>
      <c r="D67" s="59" t="s">
        <v>41</v>
      </c>
      <c r="E67" s="43"/>
      <c r="F67" s="31"/>
      <c r="G67" s="31"/>
      <c r="H67" s="43"/>
      <c r="I67" s="81"/>
      <c r="J67" s="81">
        <f t="shared" si="2"/>
        <v>0</v>
      </c>
      <c r="K67" s="10" t="str">
        <f t="shared" si="0"/>
        <v>ไม่ผ่าน</v>
      </c>
    </row>
    <row r="68" spans="2:11" ht="23.25">
      <c r="B68" s="30">
        <v>59</v>
      </c>
      <c r="C68" s="70" t="s">
        <v>151</v>
      </c>
      <c r="D68" s="71" t="s">
        <v>32</v>
      </c>
      <c r="E68" s="43"/>
      <c r="F68" s="31"/>
      <c r="G68" s="31"/>
      <c r="H68" s="43"/>
      <c r="I68" s="81"/>
      <c r="J68" s="81">
        <f t="shared" si="2"/>
        <v>0</v>
      </c>
      <c r="K68" s="10" t="str">
        <f t="shared" si="0"/>
        <v>ไม่ผ่าน</v>
      </c>
    </row>
    <row r="69" spans="2:11" ht="23.25">
      <c r="B69" s="41">
        <v>60</v>
      </c>
      <c r="C69" s="67" t="s">
        <v>152</v>
      </c>
      <c r="D69" s="59" t="s">
        <v>153</v>
      </c>
      <c r="E69" s="43"/>
      <c r="F69" s="31"/>
      <c r="G69" s="31"/>
      <c r="H69" s="43"/>
      <c r="I69" s="81"/>
      <c r="J69" s="81">
        <f t="shared" si="2"/>
        <v>0</v>
      </c>
      <c r="K69" s="10" t="str">
        <f t="shared" si="0"/>
        <v>ไม่ผ่าน</v>
      </c>
    </row>
    <row r="70" spans="2:11" ht="23.25">
      <c r="B70" s="30">
        <v>61</v>
      </c>
      <c r="C70" s="67" t="s">
        <v>154</v>
      </c>
      <c r="D70" s="59" t="s">
        <v>155</v>
      </c>
      <c r="E70" s="43"/>
      <c r="F70" s="31"/>
      <c r="G70" s="31"/>
      <c r="H70" s="43"/>
      <c r="I70" s="81"/>
      <c r="J70" s="81">
        <f t="shared" si="2"/>
        <v>0</v>
      </c>
      <c r="K70" s="10" t="str">
        <f t="shared" si="0"/>
        <v>ไม่ผ่าน</v>
      </c>
    </row>
    <row r="71" spans="2:11" ht="23.25">
      <c r="B71" s="41">
        <v>62</v>
      </c>
      <c r="C71" s="67" t="s">
        <v>156</v>
      </c>
      <c r="D71" s="59" t="s">
        <v>157</v>
      </c>
      <c r="E71" s="43"/>
      <c r="F71" s="31"/>
      <c r="G71" s="31"/>
      <c r="H71" s="43"/>
      <c r="I71" s="81"/>
      <c r="J71" s="81">
        <f t="shared" si="2"/>
        <v>0</v>
      </c>
      <c r="K71" s="10" t="str">
        <f t="shared" si="0"/>
        <v>ไม่ผ่าน</v>
      </c>
    </row>
    <row r="72" spans="2:11" ht="23.25">
      <c r="B72" s="30">
        <v>63</v>
      </c>
      <c r="C72" s="70" t="s">
        <v>158</v>
      </c>
      <c r="D72" s="71" t="s">
        <v>159</v>
      </c>
      <c r="E72" s="43"/>
      <c r="F72" s="31"/>
      <c r="G72" s="31"/>
      <c r="H72" s="43"/>
      <c r="I72" s="81"/>
      <c r="J72" s="81">
        <f t="shared" si="2"/>
        <v>0</v>
      </c>
      <c r="K72" s="10" t="str">
        <f t="shared" si="0"/>
        <v>ไม่ผ่าน</v>
      </c>
    </row>
    <row r="73" spans="2:11" ht="23.25">
      <c r="B73" s="41">
        <v>64</v>
      </c>
      <c r="C73" s="56" t="s">
        <v>160</v>
      </c>
      <c r="D73" s="55" t="s">
        <v>161</v>
      </c>
      <c r="E73" s="43"/>
      <c r="F73" s="31"/>
      <c r="G73" s="31"/>
      <c r="H73" s="43"/>
      <c r="I73" s="81"/>
      <c r="J73" s="81">
        <f t="shared" si="2"/>
        <v>0</v>
      </c>
      <c r="K73" s="10" t="str">
        <f t="shared" si="0"/>
        <v>ไม่ผ่าน</v>
      </c>
    </row>
    <row r="74" spans="2:11" ht="23.25">
      <c r="B74" s="30">
        <v>65</v>
      </c>
      <c r="C74" s="56" t="s">
        <v>162</v>
      </c>
      <c r="D74" s="55" t="s">
        <v>163</v>
      </c>
      <c r="E74" s="43"/>
      <c r="F74" s="31"/>
      <c r="G74" s="31"/>
      <c r="H74" s="43"/>
      <c r="I74" s="81"/>
      <c r="J74" s="81">
        <f t="shared" si="2"/>
        <v>0</v>
      </c>
      <c r="K74" s="10" t="str">
        <f t="shared" si="0"/>
        <v>ไม่ผ่าน</v>
      </c>
    </row>
    <row r="75" spans="2:11" ht="23.25">
      <c r="B75" s="41">
        <v>66</v>
      </c>
      <c r="C75" s="56" t="s">
        <v>164</v>
      </c>
      <c r="D75" s="55" t="s">
        <v>165</v>
      </c>
      <c r="E75" s="43"/>
      <c r="F75" s="31"/>
      <c r="G75" s="31"/>
      <c r="H75" s="43"/>
      <c r="I75" s="81"/>
      <c r="J75" s="81">
        <f t="shared" si="2"/>
        <v>0</v>
      </c>
      <c r="K75" s="10" t="str">
        <f aca="true" t="shared" si="3" ref="K75:K84">IF(J75&gt;=15,"ผ่าน",IF(J75&gt;=0,"ไม่ผ่าน",))</f>
        <v>ไม่ผ่าน</v>
      </c>
    </row>
    <row r="76" spans="2:11" ht="23.25">
      <c r="B76" s="30">
        <v>67</v>
      </c>
      <c r="C76" s="56" t="s">
        <v>39</v>
      </c>
      <c r="D76" s="55" t="s">
        <v>30</v>
      </c>
      <c r="E76" s="43"/>
      <c r="F76" s="31"/>
      <c r="G76" s="31"/>
      <c r="H76" s="43"/>
      <c r="I76" s="81"/>
      <c r="J76" s="81">
        <f t="shared" si="2"/>
        <v>0</v>
      </c>
      <c r="K76" s="10" t="str">
        <f t="shared" si="3"/>
        <v>ไม่ผ่าน</v>
      </c>
    </row>
    <row r="77" spans="2:11" ht="23.25">
      <c r="B77" s="41">
        <v>68</v>
      </c>
      <c r="C77" s="56" t="s">
        <v>166</v>
      </c>
      <c r="D77" s="55" t="s">
        <v>40</v>
      </c>
      <c r="E77" s="43"/>
      <c r="F77" s="31"/>
      <c r="G77" s="31"/>
      <c r="H77" s="43"/>
      <c r="I77" s="81"/>
      <c r="J77" s="81">
        <f t="shared" si="2"/>
        <v>0</v>
      </c>
      <c r="K77" s="10" t="str">
        <f t="shared" si="3"/>
        <v>ไม่ผ่าน</v>
      </c>
    </row>
    <row r="78" spans="2:11" ht="23.25">
      <c r="B78" s="30">
        <v>69</v>
      </c>
      <c r="C78" s="56" t="s">
        <v>58</v>
      </c>
      <c r="D78" s="55" t="s">
        <v>167</v>
      </c>
      <c r="E78" s="43"/>
      <c r="F78" s="31"/>
      <c r="G78" s="31"/>
      <c r="H78" s="43"/>
      <c r="I78" s="81"/>
      <c r="J78" s="81">
        <f t="shared" si="2"/>
        <v>0</v>
      </c>
      <c r="K78" s="10" t="str">
        <f t="shared" si="3"/>
        <v>ไม่ผ่าน</v>
      </c>
    </row>
    <row r="79" spans="2:11" ht="23.25">
      <c r="B79" s="41">
        <v>70</v>
      </c>
      <c r="C79" s="56" t="s">
        <v>168</v>
      </c>
      <c r="D79" s="55" t="s">
        <v>169</v>
      </c>
      <c r="E79" s="43"/>
      <c r="F79" s="31"/>
      <c r="G79" s="31"/>
      <c r="H79" s="43"/>
      <c r="I79" s="81"/>
      <c r="J79" s="81">
        <f t="shared" si="2"/>
        <v>0</v>
      </c>
      <c r="K79" s="10" t="str">
        <f t="shared" si="3"/>
        <v>ไม่ผ่าน</v>
      </c>
    </row>
    <row r="80" spans="2:11" ht="23.25">
      <c r="B80" s="30">
        <v>71</v>
      </c>
      <c r="C80" s="56" t="s">
        <v>170</v>
      </c>
      <c r="D80" s="55" t="s">
        <v>171</v>
      </c>
      <c r="E80" s="43"/>
      <c r="F80" s="31"/>
      <c r="G80" s="31"/>
      <c r="H80" s="43"/>
      <c r="I80" s="81"/>
      <c r="J80" s="81">
        <f t="shared" si="2"/>
        <v>0</v>
      </c>
      <c r="K80" s="10" t="str">
        <f t="shared" si="3"/>
        <v>ไม่ผ่าน</v>
      </c>
    </row>
    <row r="81" spans="2:11" ht="23.25">
      <c r="B81" s="41">
        <v>72</v>
      </c>
      <c r="C81" s="56" t="s">
        <v>172</v>
      </c>
      <c r="D81" s="55" t="s">
        <v>173</v>
      </c>
      <c r="E81" s="43"/>
      <c r="F81" s="31"/>
      <c r="G81" s="31"/>
      <c r="H81" s="43"/>
      <c r="I81" s="81"/>
      <c r="J81" s="81">
        <f t="shared" si="2"/>
        <v>0</v>
      </c>
      <c r="K81" s="10" t="str">
        <f t="shared" si="3"/>
        <v>ไม่ผ่าน</v>
      </c>
    </row>
    <row r="82" spans="2:11" ht="23.25">
      <c r="B82" s="30">
        <v>73</v>
      </c>
      <c r="C82" s="56" t="s">
        <v>46</v>
      </c>
      <c r="D82" s="55" t="s">
        <v>33</v>
      </c>
      <c r="E82" s="43"/>
      <c r="F82" s="31"/>
      <c r="G82" s="31"/>
      <c r="H82" s="43"/>
      <c r="I82" s="81"/>
      <c r="J82" s="81">
        <f t="shared" si="2"/>
        <v>0</v>
      </c>
      <c r="K82" s="10" t="str">
        <f t="shared" si="3"/>
        <v>ไม่ผ่าน</v>
      </c>
    </row>
    <row r="83" spans="2:11" ht="23.25">
      <c r="B83" s="41">
        <v>74</v>
      </c>
      <c r="C83" s="56" t="s">
        <v>59</v>
      </c>
      <c r="D83" s="55" t="s">
        <v>25</v>
      </c>
      <c r="E83" s="43"/>
      <c r="F83" s="31"/>
      <c r="G83" s="31"/>
      <c r="H83" s="43"/>
      <c r="I83" s="81"/>
      <c r="J83" s="81">
        <f t="shared" si="2"/>
        <v>0</v>
      </c>
      <c r="K83" s="10" t="str">
        <f t="shared" si="3"/>
        <v>ไม่ผ่าน</v>
      </c>
    </row>
    <row r="84" spans="2:11" ht="23.25">
      <c r="B84" s="8">
        <v>75</v>
      </c>
      <c r="C84" s="67" t="s">
        <v>174</v>
      </c>
      <c r="D84" s="72" t="s">
        <v>175</v>
      </c>
      <c r="E84" s="43"/>
      <c r="F84" s="31"/>
      <c r="G84" s="31"/>
      <c r="H84" s="43"/>
      <c r="I84" s="81"/>
      <c r="J84" s="81">
        <f t="shared" si="2"/>
        <v>0</v>
      </c>
      <c r="K84" s="10" t="str">
        <f t="shared" si="3"/>
        <v>ไม่ผ่าน</v>
      </c>
    </row>
    <row r="85" spans="2:4" ht="23.25">
      <c r="B85" s="9"/>
      <c r="C85" s="26"/>
      <c r="D85" s="26"/>
    </row>
    <row r="86" spans="2:4" ht="23.25">
      <c r="B86" s="9"/>
      <c r="C86" s="26"/>
      <c r="D86" s="26"/>
    </row>
    <row r="87" spans="2:4" ht="23.25">
      <c r="B87" s="9"/>
      <c r="C87" s="26"/>
      <c r="D87" s="26"/>
    </row>
    <row r="88" spans="2:4" ht="23.25">
      <c r="B88" s="9"/>
      <c r="C88" s="26"/>
      <c r="D88" s="26"/>
    </row>
    <row r="89" spans="2:4" ht="23.25">
      <c r="B89" s="9"/>
      <c r="C89" s="26"/>
      <c r="D89" s="26"/>
    </row>
    <row r="90" spans="2:4" ht="23.25">
      <c r="B90" s="9"/>
      <c r="C90" s="26"/>
      <c r="D90" s="26"/>
    </row>
    <row r="91" spans="2:4" ht="23.25">
      <c r="B91" s="9"/>
      <c r="C91" s="26"/>
      <c r="D91" s="26"/>
    </row>
    <row r="92" spans="2:4" ht="23.25">
      <c r="B92" s="9"/>
      <c r="C92" s="26"/>
      <c r="D92" s="26"/>
    </row>
    <row r="93" spans="2:4" ht="23.25">
      <c r="B93" s="9"/>
      <c r="C93" s="26"/>
      <c r="D93" s="26"/>
    </row>
    <row r="94" spans="2:4" ht="23.25">
      <c r="B94" s="9"/>
      <c r="C94" s="26"/>
      <c r="D94" s="26"/>
    </row>
    <row r="95" spans="2:4" ht="23.25">
      <c r="B95" s="9"/>
      <c r="C95" s="26"/>
      <c r="D95" s="26"/>
    </row>
    <row r="96" spans="2:4" ht="23.25">
      <c r="B96" s="9"/>
      <c r="C96" s="26"/>
      <c r="D96" s="26"/>
    </row>
    <row r="97" spans="2:4" ht="23.25">
      <c r="B97" s="9"/>
      <c r="C97" s="26"/>
      <c r="D97" s="26"/>
    </row>
    <row r="98" spans="2:4" ht="23.25">
      <c r="B98" s="9"/>
      <c r="C98" s="26"/>
      <c r="D98" s="26"/>
    </row>
    <row r="99" spans="2:4" ht="23.25">
      <c r="B99" s="9"/>
      <c r="C99" s="26"/>
      <c r="D99" s="26"/>
    </row>
    <row r="100" spans="2:4" ht="23.25">
      <c r="B100" s="9"/>
      <c r="C100" s="26"/>
      <c r="D100" s="26"/>
    </row>
    <row r="101" spans="2:4" ht="23.25">
      <c r="B101" s="9"/>
      <c r="C101" s="26"/>
      <c r="D101" s="26"/>
    </row>
    <row r="102" spans="2:4" ht="23.25">
      <c r="B102" s="9"/>
      <c r="C102" s="26"/>
      <c r="D102" s="26"/>
    </row>
    <row r="103" spans="2:4" ht="23.25">
      <c r="B103" s="9"/>
      <c r="C103" s="26"/>
      <c r="D103" s="26"/>
    </row>
    <row r="104" spans="2:4" ht="23.25">
      <c r="B104" s="9"/>
      <c r="C104" s="26"/>
      <c r="D104" s="26"/>
    </row>
    <row r="105" spans="2:4" ht="23.25">
      <c r="B105" s="9"/>
      <c r="C105" s="26"/>
      <c r="D105" s="26"/>
    </row>
    <row r="106" spans="2:4" ht="23.25">
      <c r="B106" s="9"/>
      <c r="C106" s="26"/>
      <c r="D106" s="26"/>
    </row>
    <row r="107" spans="2:4" ht="23.25">
      <c r="B107" s="9"/>
      <c r="C107" s="26"/>
      <c r="D107" s="26"/>
    </row>
    <row r="108" spans="2:4" ht="23.25">
      <c r="B108" s="9"/>
      <c r="C108" s="26"/>
      <c r="D108" s="26"/>
    </row>
    <row r="109" spans="2:4" ht="23.25">
      <c r="B109" s="9"/>
      <c r="C109" s="26"/>
      <c r="D109" s="26"/>
    </row>
    <row r="111" spans="3:4" ht="23.25">
      <c r="C111" s="22" t="s">
        <v>2</v>
      </c>
      <c r="D111" s="22"/>
    </row>
    <row r="112" spans="3:4" ht="23.25">
      <c r="C112" s="6"/>
      <c r="D112" s="6"/>
    </row>
    <row r="113" spans="3:4" ht="23.25">
      <c r="C113" s="6"/>
      <c r="D113" s="6"/>
    </row>
    <row r="114" spans="3:4" ht="23.25">
      <c r="C114" s="6"/>
      <c r="D114" s="6"/>
    </row>
    <row r="119" spans="3:4" ht="23.25">
      <c r="C119" s="13"/>
      <c r="D119" s="13"/>
    </row>
    <row r="120" spans="3:4" ht="23.25">
      <c r="C120" s="6"/>
      <c r="D120" s="6"/>
    </row>
  </sheetData>
  <sheetProtection/>
  <mergeCells count="8">
    <mergeCell ref="B1:K1"/>
    <mergeCell ref="B2:K2"/>
    <mergeCell ref="B4:J4"/>
    <mergeCell ref="B7:B9"/>
    <mergeCell ref="C7:D9"/>
    <mergeCell ref="E7:I7"/>
    <mergeCell ref="K7:K9"/>
    <mergeCell ref="F8:I8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30"/>
  <sheetViews>
    <sheetView zoomScalePageLayoutView="0" workbookViewId="0" topLeftCell="E3">
      <selection activeCell="R8" sqref="R8:U82"/>
    </sheetView>
  </sheetViews>
  <sheetFormatPr defaultColWidth="9.140625" defaultRowHeight="15"/>
  <cols>
    <col min="1" max="1" width="5.140625" style="0" customWidth="1"/>
    <col min="2" max="2" width="5.00390625" style="5" customWidth="1"/>
    <col min="3" max="3" width="12.7109375" style="5" customWidth="1"/>
    <col min="4" max="4" width="13.00390625" style="5" customWidth="1"/>
    <col min="5" max="5" width="4.421875" style="17" customWidth="1"/>
    <col min="6" max="7" width="4.00390625" style="17" customWidth="1"/>
    <col min="8" max="9" width="3.421875" style="17" customWidth="1"/>
    <col min="10" max="10" width="4.57421875" style="17" customWidth="1"/>
    <col min="11" max="11" width="9.57421875" style="17" customWidth="1"/>
    <col min="12" max="12" width="11.7109375" style="0" customWidth="1"/>
    <col min="13" max="13" width="5.00390625" style="0" customWidth="1"/>
    <col min="14" max="14" width="4.28125" style="0" customWidth="1"/>
    <col min="15" max="15" width="4.7109375" style="0" customWidth="1"/>
    <col min="16" max="16" width="9.140625" style="0" customWidth="1"/>
    <col min="17" max="17" width="9.421875" style="0" customWidth="1"/>
    <col min="18" max="18" width="4.7109375" style="0" customWidth="1"/>
    <col min="19" max="19" width="5.140625" style="0" customWidth="1"/>
    <col min="20" max="20" width="4.28125" style="0" customWidth="1"/>
    <col min="21" max="21" width="4.421875" style="0" customWidth="1"/>
    <col min="22" max="22" width="3.8515625" style="0" customWidth="1"/>
  </cols>
  <sheetData>
    <row r="1" spans="2:24" ht="23.25">
      <c r="B1" s="90" t="s">
        <v>186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2:24" ht="23.25">
      <c r="B2" s="90" t="s">
        <v>20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2:12" ht="23.25">
      <c r="B3" s="22"/>
      <c r="C3" s="22"/>
      <c r="D3" s="22"/>
      <c r="E3" s="22"/>
      <c r="F3" s="46"/>
      <c r="G3" s="46"/>
      <c r="H3" s="46"/>
      <c r="I3" s="22"/>
      <c r="J3" s="22"/>
      <c r="K3" s="22"/>
      <c r="L3" s="22"/>
    </row>
    <row r="4" spans="2:12" ht="13.5" customHeight="1">
      <c r="B4" s="6"/>
      <c r="C4" s="6"/>
      <c r="D4" s="6"/>
      <c r="E4" s="22"/>
      <c r="F4" s="46"/>
      <c r="G4" s="46"/>
      <c r="H4" s="46"/>
      <c r="I4" s="22"/>
      <c r="J4" s="22"/>
      <c r="K4" s="22"/>
      <c r="L4" s="1"/>
    </row>
    <row r="5" spans="2:24" ht="24.75" customHeight="1">
      <c r="B5" s="97" t="s">
        <v>0</v>
      </c>
      <c r="C5" s="83" t="s">
        <v>1</v>
      </c>
      <c r="D5" s="84"/>
      <c r="E5" s="91" t="s">
        <v>60</v>
      </c>
      <c r="F5" s="92"/>
      <c r="G5" s="92"/>
      <c r="H5" s="92"/>
      <c r="I5" s="92"/>
      <c r="J5" s="93" t="s">
        <v>11</v>
      </c>
      <c r="K5" s="95" t="s">
        <v>12</v>
      </c>
      <c r="L5" s="89" t="s">
        <v>2</v>
      </c>
      <c r="M5" s="91" t="s">
        <v>61</v>
      </c>
      <c r="N5" s="92"/>
      <c r="O5" s="93" t="s">
        <v>11</v>
      </c>
      <c r="P5" s="95" t="s">
        <v>12</v>
      </c>
      <c r="Q5" s="89" t="s">
        <v>2</v>
      </c>
      <c r="R5" s="91" t="s">
        <v>62</v>
      </c>
      <c r="S5" s="92"/>
      <c r="T5" s="92"/>
      <c r="U5" s="92"/>
      <c r="V5" s="93" t="s">
        <v>11</v>
      </c>
      <c r="W5" s="95" t="s">
        <v>12</v>
      </c>
      <c r="X5" s="89" t="s">
        <v>2</v>
      </c>
    </row>
    <row r="6" spans="2:24" ht="86.25" customHeight="1">
      <c r="B6" s="97"/>
      <c r="C6" s="85"/>
      <c r="D6" s="86"/>
      <c r="E6" s="25" t="s">
        <v>9</v>
      </c>
      <c r="F6" s="25" t="s">
        <v>10</v>
      </c>
      <c r="G6" s="25" t="s">
        <v>17</v>
      </c>
      <c r="H6" s="25" t="s">
        <v>48</v>
      </c>
      <c r="I6" s="25" t="s">
        <v>18</v>
      </c>
      <c r="J6" s="94"/>
      <c r="K6" s="96"/>
      <c r="L6" s="89"/>
      <c r="M6" s="25" t="s">
        <v>9</v>
      </c>
      <c r="N6" s="25" t="s">
        <v>10</v>
      </c>
      <c r="O6" s="94"/>
      <c r="P6" s="96"/>
      <c r="Q6" s="89"/>
      <c r="R6" s="25" t="s">
        <v>9</v>
      </c>
      <c r="S6" s="25" t="s">
        <v>10</v>
      </c>
      <c r="T6" s="25" t="s">
        <v>17</v>
      </c>
      <c r="U6" s="25" t="s">
        <v>48</v>
      </c>
      <c r="V6" s="94"/>
      <c r="W6" s="96"/>
      <c r="X6" s="89"/>
    </row>
    <row r="7" spans="2:24" ht="25.5" customHeight="1">
      <c r="B7" s="97"/>
      <c r="C7" s="87"/>
      <c r="D7" s="88"/>
      <c r="E7" s="8">
        <v>4</v>
      </c>
      <c r="F7" s="8">
        <v>4</v>
      </c>
      <c r="G7" s="8">
        <v>4</v>
      </c>
      <c r="H7" s="8">
        <v>4</v>
      </c>
      <c r="I7" s="8">
        <v>4</v>
      </c>
      <c r="J7" s="8">
        <v>20</v>
      </c>
      <c r="K7" s="15">
        <v>4</v>
      </c>
      <c r="L7" s="89"/>
      <c r="M7" s="8">
        <v>4</v>
      </c>
      <c r="N7" s="8">
        <v>4</v>
      </c>
      <c r="O7" s="8">
        <v>8</v>
      </c>
      <c r="P7" s="15">
        <v>4</v>
      </c>
      <c r="Q7" s="89"/>
      <c r="R7" s="8">
        <v>4</v>
      </c>
      <c r="S7" s="8">
        <v>4</v>
      </c>
      <c r="T7" s="8">
        <v>4</v>
      </c>
      <c r="U7" s="8">
        <v>4</v>
      </c>
      <c r="V7" s="8">
        <v>16</v>
      </c>
      <c r="W7" s="15">
        <v>4</v>
      </c>
      <c r="X7" s="89"/>
    </row>
    <row r="8" spans="2:24" ht="23.25">
      <c r="B8" s="30">
        <v>1</v>
      </c>
      <c r="C8" s="52" t="s">
        <v>69</v>
      </c>
      <c r="D8" s="53" t="s">
        <v>70</v>
      </c>
      <c r="E8" s="75"/>
      <c r="F8" s="75"/>
      <c r="G8" s="75"/>
      <c r="H8" s="75"/>
      <c r="I8" s="75"/>
      <c r="J8" s="39">
        <f>SUM(E8:I8)</f>
        <v>0</v>
      </c>
      <c r="K8" s="16">
        <f>J8/5</f>
        <v>0</v>
      </c>
      <c r="L8" s="10" t="str">
        <f>IF(K8&gt;=3.51,"ดีเยี่ยม",IF(K8&gt;=2.51,"ดี",IF(K8&gt;=1.51,"พอใช้",IF(K8&gt;=0,"ควรปรับปรุง",))))</f>
        <v>ควรปรับปรุง</v>
      </c>
      <c r="M8" s="75"/>
      <c r="N8" s="75"/>
      <c r="O8" s="39">
        <f>SUM(M8:N8)</f>
        <v>0</v>
      </c>
      <c r="P8" s="16">
        <f>O8/2</f>
        <v>0</v>
      </c>
      <c r="Q8" s="10" t="str">
        <f>IF(P8&gt;=3.51,"ดีเยี่ยม",IF(P8&gt;=2.51,"ดี",IF(P8&gt;=1.51,"พอใช้",IF(P8&gt;=0,"ควรปรับปรุง",))))</f>
        <v>ควรปรับปรุง</v>
      </c>
      <c r="R8" s="75"/>
      <c r="S8" s="75"/>
      <c r="T8" s="75"/>
      <c r="U8" s="75"/>
      <c r="V8" s="39">
        <f>SUM(R8:U8)</f>
        <v>0</v>
      </c>
      <c r="W8" s="16">
        <f>V8/4</f>
        <v>0</v>
      </c>
      <c r="X8" s="10" t="str">
        <f>IF(W8&gt;=3.51,"ดีเยี่ยม",IF(W8&gt;=2.51,"ดี",IF(W8&gt;=1.51,"พอใช้",IF(W8&gt;=0,"ควรปรับปรุง",))))</f>
        <v>ควรปรับปรุง</v>
      </c>
    </row>
    <row r="9" spans="2:24" ht="23.25">
      <c r="B9" s="41">
        <v>2</v>
      </c>
      <c r="C9" s="54" t="s">
        <v>71</v>
      </c>
      <c r="D9" s="55" t="s">
        <v>36</v>
      </c>
      <c r="E9" s="75"/>
      <c r="F9" s="75"/>
      <c r="G9" s="75"/>
      <c r="H9" s="75"/>
      <c r="I9" s="75"/>
      <c r="J9" s="39">
        <f aca="true" t="shared" si="0" ref="J9:J72">SUM(E9:I9)</f>
        <v>0</v>
      </c>
      <c r="K9" s="16">
        <f aca="true" t="shared" si="1" ref="K9:K72">J9/5</f>
        <v>0</v>
      </c>
      <c r="L9" s="10" t="str">
        <f aca="true" t="shared" si="2" ref="L9:L72">IF(K9&gt;=3.51,"ดีเยี่ยม",IF(K9&gt;=2.51,"ดี",IF(K9&gt;=1.51,"พอใช้",IF(K9&gt;=0,"ควรปรับปรุง",))))</f>
        <v>ควรปรับปรุง</v>
      </c>
      <c r="M9" s="75"/>
      <c r="N9" s="75"/>
      <c r="O9" s="39">
        <f aca="true" t="shared" si="3" ref="O9:O72">SUM(M9:N9)</f>
        <v>0</v>
      </c>
      <c r="P9" s="16">
        <f aca="true" t="shared" si="4" ref="P9:P72">O9/2</f>
        <v>0</v>
      </c>
      <c r="Q9" s="10" t="str">
        <f aca="true" t="shared" si="5" ref="Q9:Q72">IF(P9&gt;=3.51,"ดีเยี่ยม",IF(P9&gt;=2.51,"ดี",IF(P9&gt;=1.51,"พอใช้",IF(P9&gt;=0,"ควรปรับปรุง",))))</f>
        <v>ควรปรับปรุง</v>
      </c>
      <c r="R9" s="75"/>
      <c r="S9" s="75"/>
      <c r="T9" s="75"/>
      <c r="U9" s="75"/>
      <c r="V9" s="39">
        <f aca="true" t="shared" si="6" ref="V9:V72">SUM(R9:U9)</f>
        <v>0</v>
      </c>
      <c r="W9" s="16">
        <f aca="true" t="shared" si="7" ref="W9:W72">V9/4</f>
        <v>0</v>
      </c>
      <c r="X9" s="10" t="str">
        <f aca="true" t="shared" si="8" ref="X9:X72">IF(W9&gt;=3.51,"ดีเยี่ยม",IF(W9&gt;=2.51,"ดี",IF(W9&gt;=1.51,"พอใช้",IF(W9&gt;=0,"ควรปรับปรุง",))))</f>
        <v>ควรปรับปรุง</v>
      </c>
    </row>
    <row r="10" spans="2:24" ht="23.25">
      <c r="B10" s="30">
        <v>3</v>
      </c>
      <c r="C10" s="54" t="s">
        <v>72</v>
      </c>
      <c r="D10" s="55" t="s">
        <v>27</v>
      </c>
      <c r="E10" s="75"/>
      <c r="F10" s="75"/>
      <c r="G10" s="75"/>
      <c r="H10" s="75"/>
      <c r="I10" s="75"/>
      <c r="J10" s="39">
        <f t="shared" si="0"/>
        <v>0</v>
      </c>
      <c r="K10" s="16">
        <f t="shared" si="1"/>
        <v>0</v>
      </c>
      <c r="L10" s="10" t="str">
        <f t="shared" si="2"/>
        <v>ควรปรับปรุง</v>
      </c>
      <c r="M10" s="75"/>
      <c r="N10" s="75"/>
      <c r="O10" s="39">
        <f t="shared" si="3"/>
        <v>0</v>
      </c>
      <c r="P10" s="16">
        <f t="shared" si="4"/>
        <v>0</v>
      </c>
      <c r="Q10" s="10" t="str">
        <f t="shared" si="5"/>
        <v>ควรปรับปรุง</v>
      </c>
      <c r="R10" s="75"/>
      <c r="S10" s="75"/>
      <c r="T10" s="75"/>
      <c r="U10" s="75"/>
      <c r="V10" s="39">
        <f t="shared" si="6"/>
        <v>0</v>
      </c>
      <c r="W10" s="16">
        <f t="shared" si="7"/>
        <v>0</v>
      </c>
      <c r="X10" s="10" t="str">
        <f t="shared" si="8"/>
        <v>ควรปรับปรุง</v>
      </c>
    </row>
    <row r="11" spans="2:24" ht="23.25">
      <c r="B11" s="41">
        <v>4</v>
      </c>
      <c r="C11" s="54" t="s">
        <v>73</v>
      </c>
      <c r="D11" s="55" t="s">
        <v>74</v>
      </c>
      <c r="E11" s="75"/>
      <c r="F11" s="75"/>
      <c r="G11" s="75"/>
      <c r="H11" s="75"/>
      <c r="I11" s="75"/>
      <c r="J11" s="39">
        <f t="shared" si="0"/>
        <v>0</v>
      </c>
      <c r="K11" s="16">
        <f t="shared" si="1"/>
        <v>0</v>
      </c>
      <c r="L11" s="10" t="str">
        <f t="shared" si="2"/>
        <v>ควรปรับปรุง</v>
      </c>
      <c r="M11" s="75"/>
      <c r="N11" s="75"/>
      <c r="O11" s="39">
        <f t="shared" si="3"/>
        <v>0</v>
      </c>
      <c r="P11" s="16">
        <f t="shared" si="4"/>
        <v>0</v>
      </c>
      <c r="Q11" s="10" t="str">
        <f t="shared" si="5"/>
        <v>ควรปรับปรุง</v>
      </c>
      <c r="R11" s="75"/>
      <c r="S11" s="75"/>
      <c r="T11" s="75"/>
      <c r="U11" s="75"/>
      <c r="V11" s="39">
        <f t="shared" si="6"/>
        <v>0</v>
      </c>
      <c r="W11" s="16">
        <f t="shared" si="7"/>
        <v>0</v>
      </c>
      <c r="X11" s="10" t="str">
        <f t="shared" si="8"/>
        <v>ควรปรับปรุง</v>
      </c>
    </row>
    <row r="12" spans="2:24" ht="23.25">
      <c r="B12" s="30">
        <v>5</v>
      </c>
      <c r="C12" s="56" t="s">
        <v>57</v>
      </c>
      <c r="D12" s="55" t="s">
        <v>31</v>
      </c>
      <c r="E12" s="75"/>
      <c r="F12" s="75"/>
      <c r="G12" s="75"/>
      <c r="H12" s="75"/>
      <c r="I12" s="75"/>
      <c r="J12" s="39">
        <f t="shared" si="0"/>
        <v>0</v>
      </c>
      <c r="K12" s="16">
        <f t="shared" si="1"/>
        <v>0</v>
      </c>
      <c r="L12" s="10" t="str">
        <f t="shared" si="2"/>
        <v>ควรปรับปรุง</v>
      </c>
      <c r="M12" s="75"/>
      <c r="N12" s="75"/>
      <c r="O12" s="39">
        <f t="shared" si="3"/>
        <v>0</v>
      </c>
      <c r="P12" s="16">
        <f t="shared" si="4"/>
        <v>0</v>
      </c>
      <c r="Q12" s="10" t="str">
        <f t="shared" si="5"/>
        <v>ควรปรับปรุง</v>
      </c>
      <c r="R12" s="75"/>
      <c r="S12" s="75"/>
      <c r="T12" s="75"/>
      <c r="U12" s="75"/>
      <c r="V12" s="39">
        <f t="shared" si="6"/>
        <v>0</v>
      </c>
      <c r="W12" s="16">
        <f t="shared" si="7"/>
        <v>0</v>
      </c>
      <c r="X12" s="10" t="str">
        <f t="shared" si="8"/>
        <v>ควรปรับปรุง</v>
      </c>
    </row>
    <row r="13" spans="2:24" ht="23.25">
      <c r="B13" s="41">
        <v>6</v>
      </c>
      <c r="C13" s="56" t="s">
        <v>75</v>
      </c>
      <c r="D13" s="55" t="s">
        <v>42</v>
      </c>
      <c r="E13" s="75"/>
      <c r="F13" s="75"/>
      <c r="G13" s="75"/>
      <c r="H13" s="75"/>
      <c r="I13" s="75"/>
      <c r="J13" s="39">
        <f t="shared" si="0"/>
        <v>0</v>
      </c>
      <c r="K13" s="16">
        <f t="shared" si="1"/>
        <v>0</v>
      </c>
      <c r="L13" s="10" t="str">
        <f t="shared" si="2"/>
        <v>ควรปรับปรุง</v>
      </c>
      <c r="M13" s="75"/>
      <c r="N13" s="75"/>
      <c r="O13" s="39">
        <f t="shared" si="3"/>
        <v>0</v>
      </c>
      <c r="P13" s="16">
        <f t="shared" si="4"/>
        <v>0</v>
      </c>
      <c r="Q13" s="10" t="str">
        <f t="shared" si="5"/>
        <v>ควรปรับปรุง</v>
      </c>
      <c r="R13" s="75"/>
      <c r="S13" s="75"/>
      <c r="T13" s="75"/>
      <c r="U13" s="75"/>
      <c r="V13" s="39">
        <f t="shared" si="6"/>
        <v>0</v>
      </c>
      <c r="W13" s="16">
        <f t="shared" si="7"/>
        <v>0</v>
      </c>
      <c r="X13" s="10" t="str">
        <f t="shared" si="8"/>
        <v>ควรปรับปรุง</v>
      </c>
    </row>
    <row r="14" spans="2:24" ht="23.25">
      <c r="B14" s="30">
        <v>7</v>
      </c>
      <c r="C14" s="56" t="s">
        <v>76</v>
      </c>
      <c r="D14" s="55" t="s">
        <v>44</v>
      </c>
      <c r="E14" s="75"/>
      <c r="F14" s="75"/>
      <c r="G14" s="75"/>
      <c r="H14" s="75"/>
      <c r="I14" s="75"/>
      <c r="J14" s="39">
        <f t="shared" si="0"/>
        <v>0</v>
      </c>
      <c r="K14" s="16">
        <f t="shared" si="1"/>
        <v>0</v>
      </c>
      <c r="L14" s="10" t="str">
        <f t="shared" si="2"/>
        <v>ควรปรับปรุง</v>
      </c>
      <c r="M14" s="75"/>
      <c r="N14" s="75"/>
      <c r="O14" s="39">
        <f t="shared" si="3"/>
        <v>0</v>
      </c>
      <c r="P14" s="16">
        <f t="shared" si="4"/>
        <v>0</v>
      </c>
      <c r="Q14" s="10" t="str">
        <f t="shared" si="5"/>
        <v>ควรปรับปรุง</v>
      </c>
      <c r="R14" s="75"/>
      <c r="S14" s="75"/>
      <c r="T14" s="75"/>
      <c r="U14" s="75"/>
      <c r="V14" s="39">
        <f t="shared" si="6"/>
        <v>0</v>
      </c>
      <c r="W14" s="16">
        <f t="shared" si="7"/>
        <v>0</v>
      </c>
      <c r="X14" s="10" t="str">
        <f t="shared" si="8"/>
        <v>ควรปรับปรุง</v>
      </c>
    </row>
    <row r="15" spans="2:24" ht="23.25">
      <c r="B15" s="41">
        <v>8</v>
      </c>
      <c r="C15" s="56" t="s">
        <v>77</v>
      </c>
      <c r="D15" s="55" t="s">
        <v>29</v>
      </c>
      <c r="E15" s="75"/>
      <c r="F15" s="75"/>
      <c r="G15" s="75"/>
      <c r="H15" s="75"/>
      <c r="I15" s="75"/>
      <c r="J15" s="39">
        <f t="shared" si="0"/>
        <v>0</v>
      </c>
      <c r="K15" s="16">
        <f t="shared" si="1"/>
        <v>0</v>
      </c>
      <c r="L15" s="10" t="str">
        <f t="shared" si="2"/>
        <v>ควรปรับปรุง</v>
      </c>
      <c r="M15" s="75"/>
      <c r="N15" s="75"/>
      <c r="O15" s="39">
        <f t="shared" si="3"/>
        <v>0</v>
      </c>
      <c r="P15" s="16">
        <f t="shared" si="4"/>
        <v>0</v>
      </c>
      <c r="Q15" s="10" t="str">
        <f t="shared" si="5"/>
        <v>ควรปรับปรุง</v>
      </c>
      <c r="R15" s="75"/>
      <c r="S15" s="75"/>
      <c r="T15" s="75"/>
      <c r="U15" s="75"/>
      <c r="V15" s="39">
        <f t="shared" si="6"/>
        <v>0</v>
      </c>
      <c r="W15" s="16">
        <f t="shared" si="7"/>
        <v>0</v>
      </c>
      <c r="X15" s="10" t="str">
        <f t="shared" si="8"/>
        <v>ควรปรับปรุง</v>
      </c>
    </row>
    <row r="16" spans="2:24" ht="23.25">
      <c r="B16" s="30">
        <v>9</v>
      </c>
      <c r="C16" s="56" t="s">
        <v>78</v>
      </c>
      <c r="D16" s="55" t="s">
        <v>79</v>
      </c>
      <c r="E16" s="75"/>
      <c r="F16" s="75"/>
      <c r="G16" s="75"/>
      <c r="H16" s="75"/>
      <c r="I16" s="75"/>
      <c r="J16" s="39">
        <f t="shared" si="0"/>
        <v>0</v>
      </c>
      <c r="K16" s="16">
        <f t="shared" si="1"/>
        <v>0</v>
      </c>
      <c r="L16" s="10" t="str">
        <f t="shared" si="2"/>
        <v>ควรปรับปรุง</v>
      </c>
      <c r="M16" s="75"/>
      <c r="N16" s="75"/>
      <c r="O16" s="39">
        <f t="shared" si="3"/>
        <v>0</v>
      </c>
      <c r="P16" s="16">
        <f t="shared" si="4"/>
        <v>0</v>
      </c>
      <c r="Q16" s="10" t="str">
        <f t="shared" si="5"/>
        <v>ควรปรับปรุง</v>
      </c>
      <c r="R16" s="75"/>
      <c r="S16" s="75"/>
      <c r="T16" s="75"/>
      <c r="U16" s="75"/>
      <c r="V16" s="39">
        <f t="shared" si="6"/>
        <v>0</v>
      </c>
      <c r="W16" s="16">
        <f t="shared" si="7"/>
        <v>0</v>
      </c>
      <c r="X16" s="10" t="str">
        <f t="shared" si="8"/>
        <v>ควรปรับปรุง</v>
      </c>
    </row>
    <row r="17" spans="2:24" ht="23.25">
      <c r="B17" s="41">
        <v>10</v>
      </c>
      <c r="C17" s="56" t="s">
        <v>80</v>
      </c>
      <c r="D17" s="55" t="s">
        <v>53</v>
      </c>
      <c r="E17" s="75"/>
      <c r="F17" s="75"/>
      <c r="G17" s="75"/>
      <c r="H17" s="75"/>
      <c r="I17" s="75"/>
      <c r="J17" s="39">
        <f t="shared" si="0"/>
        <v>0</v>
      </c>
      <c r="K17" s="16">
        <f t="shared" si="1"/>
        <v>0</v>
      </c>
      <c r="L17" s="10" t="str">
        <f t="shared" si="2"/>
        <v>ควรปรับปรุง</v>
      </c>
      <c r="M17" s="75"/>
      <c r="N17" s="75"/>
      <c r="O17" s="39">
        <f t="shared" si="3"/>
        <v>0</v>
      </c>
      <c r="P17" s="16">
        <f t="shared" si="4"/>
        <v>0</v>
      </c>
      <c r="Q17" s="10" t="str">
        <f t="shared" si="5"/>
        <v>ควรปรับปรุง</v>
      </c>
      <c r="R17" s="75"/>
      <c r="S17" s="75"/>
      <c r="T17" s="75"/>
      <c r="U17" s="75"/>
      <c r="V17" s="39">
        <f t="shared" si="6"/>
        <v>0</v>
      </c>
      <c r="W17" s="16">
        <f t="shared" si="7"/>
        <v>0</v>
      </c>
      <c r="X17" s="10" t="str">
        <f t="shared" si="8"/>
        <v>ควรปรับปรุง</v>
      </c>
    </row>
    <row r="18" spans="2:24" ht="23.25">
      <c r="B18" s="30">
        <v>11</v>
      </c>
      <c r="C18" s="56" t="s">
        <v>81</v>
      </c>
      <c r="D18" s="55" t="s">
        <v>26</v>
      </c>
      <c r="E18" s="75"/>
      <c r="F18" s="75"/>
      <c r="G18" s="75"/>
      <c r="H18" s="75"/>
      <c r="I18" s="75"/>
      <c r="J18" s="39">
        <f t="shared" si="0"/>
        <v>0</v>
      </c>
      <c r="K18" s="16">
        <f t="shared" si="1"/>
        <v>0</v>
      </c>
      <c r="L18" s="10" t="str">
        <f t="shared" si="2"/>
        <v>ควรปรับปรุง</v>
      </c>
      <c r="M18" s="75"/>
      <c r="N18" s="75"/>
      <c r="O18" s="39">
        <f t="shared" si="3"/>
        <v>0</v>
      </c>
      <c r="P18" s="16">
        <f t="shared" si="4"/>
        <v>0</v>
      </c>
      <c r="Q18" s="10" t="str">
        <f t="shared" si="5"/>
        <v>ควรปรับปรุง</v>
      </c>
      <c r="R18" s="75"/>
      <c r="S18" s="75"/>
      <c r="T18" s="75"/>
      <c r="U18" s="75"/>
      <c r="V18" s="39">
        <f t="shared" si="6"/>
        <v>0</v>
      </c>
      <c r="W18" s="16">
        <f t="shared" si="7"/>
        <v>0</v>
      </c>
      <c r="X18" s="10" t="str">
        <f t="shared" si="8"/>
        <v>ควรปรับปรุง</v>
      </c>
    </row>
    <row r="19" spans="2:24" ht="23.25">
      <c r="B19" s="41">
        <v>12</v>
      </c>
      <c r="C19" s="54" t="s">
        <v>82</v>
      </c>
      <c r="D19" s="55" t="s">
        <v>83</v>
      </c>
      <c r="E19" s="75"/>
      <c r="F19" s="75"/>
      <c r="G19" s="75"/>
      <c r="H19" s="75"/>
      <c r="I19" s="75"/>
      <c r="J19" s="39">
        <f t="shared" si="0"/>
        <v>0</v>
      </c>
      <c r="K19" s="16">
        <f t="shared" si="1"/>
        <v>0</v>
      </c>
      <c r="L19" s="10" t="str">
        <f t="shared" si="2"/>
        <v>ควรปรับปรุง</v>
      </c>
      <c r="M19" s="75"/>
      <c r="N19" s="75"/>
      <c r="O19" s="39">
        <f t="shared" si="3"/>
        <v>0</v>
      </c>
      <c r="P19" s="16">
        <f t="shared" si="4"/>
        <v>0</v>
      </c>
      <c r="Q19" s="10" t="str">
        <f t="shared" si="5"/>
        <v>ควรปรับปรุง</v>
      </c>
      <c r="R19" s="75"/>
      <c r="S19" s="75"/>
      <c r="T19" s="75"/>
      <c r="U19" s="75"/>
      <c r="V19" s="39">
        <f t="shared" si="6"/>
        <v>0</v>
      </c>
      <c r="W19" s="16">
        <f t="shared" si="7"/>
        <v>0</v>
      </c>
      <c r="X19" s="10" t="str">
        <f t="shared" si="8"/>
        <v>ควรปรับปรุง</v>
      </c>
    </row>
    <row r="20" spans="2:24" ht="23.25">
      <c r="B20" s="30">
        <v>13</v>
      </c>
      <c r="C20" s="56" t="s">
        <v>84</v>
      </c>
      <c r="D20" s="55" t="s">
        <v>85</v>
      </c>
      <c r="E20" s="75"/>
      <c r="F20" s="75"/>
      <c r="G20" s="75"/>
      <c r="H20" s="75"/>
      <c r="I20" s="75"/>
      <c r="J20" s="39">
        <f t="shared" si="0"/>
        <v>0</v>
      </c>
      <c r="K20" s="16">
        <f t="shared" si="1"/>
        <v>0</v>
      </c>
      <c r="L20" s="10" t="str">
        <f t="shared" si="2"/>
        <v>ควรปรับปรุง</v>
      </c>
      <c r="M20" s="75"/>
      <c r="N20" s="75"/>
      <c r="O20" s="39">
        <f t="shared" si="3"/>
        <v>0</v>
      </c>
      <c r="P20" s="16">
        <f t="shared" si="4"/>
        <v>0</v>
      </c>
      <c r="Q20" s="10" t="str">
        <f t="shared" si="5"/>
        <v>ควรปรับปรุง</v>
      </c>
      <c r="R20" s="75"/>
      <c r="S20" s="75"/>
      <c r="T20" s="75"/>
      <c r="U20" s="75"/>
      <c r="V20" s="39">
        <f t="shared" si="6"/>
        <v>0</v>
      </c>
      <c r="W20" s="16">
        <f t="shared" si="7"/>
        <v>0</v>
      </c>
      <c r="X20" s="10" t="str">
        <f t="shared" si="8"/>
        <v>ควรปรับปรุง</v>
      </c>
    </row>
    <row r="21" spans="2:24" ht="23.25">
      <c r="B21" s="41">
        <v>14</v>
      </c>
      <c r="C21" s="56" t="s">
        <v>86</v>
      </c>
      <c r="D21" s="55" t="s">
        <v>87</v>
      </c>
      <c r="E21" s="75"/>
      <c r="F21" s="75"/>
      <c r="G21" s="75"/>
      <c r="H21" s="75"/>
      <c r="I21" s="75"/>
      <c r="J21" s="39">
        <f t="shared" si="0"/>
        <v>0</v>
      </c>
      <c r="K21" s="16">
        <f t="shared" si="1"/>
        <v>0</v>
      </c>
      <c r="L21" s="10" t="str">
        <f t="shared" si="2"/>
        <v>ควรปรับปรุง</v>
      </c>
      <c r="M21" s="75"/>
      <c r="N21" s="75"/>
      <c r="O21" s="39">
        <f t="shared" si="3"/>
        <v>0</v>
      </c>
      <c r="P21" s="16">
        <f t="shared" si="4"/>
        <v>0</v>
      </c>
      <c r="Q21" s="10" t="str">
        <f t="shared" si="5"/>
        <v>ควรปรับปรุง</v>
      </c>
      <c r="R21" s="75"/>
      <c r="S21" s="75"/>
      <c r="T21" s="75"/>
      <c r="U21" s="75"/>
      <c r="V21" s="39">
        <f t="shared" si="6"/>
        <v>0</v>
      </c>
      <c r="W21" s="16">
        <f t="shared" si="7"/>
        <v>0</v>
      </c>
      <c r="X21" s="10" t="str">
        <f t="shared" si="8"/>
        <v>ควรปรับปรุง</v>
      </c>
    </row>
    <row r="22" spans="2:24" ht="23.25">
      <c r="B22" s="30">
        <v>15</v>
      </c>
      <c r="C22" s="56" t="s">
        <v>88</v>
      </c>
      <c r="D22" s="55" t="s">
        <v>89</v>
      </c>
      <c r="E22" s="75"/>
      <c r="F22" s="75"/>
      <c r="G22" s="75"/>
      <c r="H22" s="75"/>
      <c r="I22" s="75"/>
      <c r="J22" s="39">
        <f t="shared" si="0"/>
        <v>0</v>
      </c>
      <c r="K22" s="16">
        <f t="shared" si="1"/>
        <v>0</v>
      </c>
      <c r="L22" s="10" t="str">
        <f t="shared" si="2"/>
        <v>ควรปรับปรุง</v>
      </c>
      <c r="M22" s="75"/>
      <c r="N22" s="75"/>
      <c r="O22" s="39">
        <f t="shared" si="3"/>
        <v>0</v>
      </c>
      <c r="P22" s="16">
        <f t="shared" si="4"/>
        <v>0</v>
      </c>
      <c r="Q22" s="10" t="str">
        <f t="shared" si="5"/>
        <v>ควรปรับปรุง</v>
      </c>
      <c r="R22" s="75"/>
      <c r="S22" s="75"/>
      <c r="T22" s="75"/>
      <c r="U22" s="75"/>
      <c r="V22" s="39">
        <f t="shared" si="6"/>
        <v>0</v>
      </c>
      <c r="W22" s="16">
        <f t="shared" si="7"/>
        <v>0</v>
      </c>
      <c r="X22" s="10" t="str">
        <f t="shared" si="8"/>
        <v>ควรปรับปรุง</v>
      </c>
    </row>
    <row r="23" spans="2:24" ht="23.25">
      <c r="B23" s="41">
        <v>16</v>
      </c>
      <c r="C23" s="56" t="s">
        <v>90</v>
      </c>
      <c r="D23" s="55" t="s">
        <v>33</v>
      </c>
      <c r="E23" s="75"/>
      <c r="F23" s="75"/>
      <c r="G23" s="75"/>
      <c r="H23" s="75"/>
      <c r="I23" s="75"/>
      <c r="J23" s="39">
        <f t="shared" si="0"/>
        <v>0</v>
      </c>
      <c r="K23" s="16">
        <f t="shared" si="1"/>
        <v>0</v>
      </c>
      <c r="L23" s="10" t="str">
        <f t="shared" si="2"/>
        <v>ควรปรับปรุง</v>
      </c>
      <c r="M23" s="75"/>
      <c r="N23" s="75"/>
      <c r="O23" s="39">
        <f t="shared" si="3"/>
        <v>0</v>
      </c>
      <c r="P23" s="16">
        <f t="shared" si="4"/>
        <v>0</v>
      </c>
      <c r="Q23" s="10" t="str">
        <f t="shared" si="5"/>
        <v>ควรปรับปรุง</v>
      </c>
      <c r="R23" s="75"/>
      <c r="S23" s="75"/>
      <c r="T23" s="75"/>
      <c r="U23" s="75"/>
      <c r="V23" s="39">
        <f t="shared" si="6"/>
        <v>0</v>
      </c>
      <c r="W23" s="16">
        <f t="shared" si="7"/>
        <v>0</v>
      </c>
      <c r="X23" s="10" t="str">
        <f t="shared" si="8"/>
        <v>ควรปรับปรุง</v>
      </c>
    </row>
    <row r="24" spans="2:24" ht="23.25">
      <c r="B24" s="30">
        <v>17</v>
      </c>
      <c r="C24" s="57" t="s">
        <v>72</v>
      </c>
      <c r="D24" s="58" t="s">
        <v>91</v>
      </c>
      <c r="E24" s="75"/>
      <c r="F24" s="75"/>
      <c r="G24" s="75"/>
      <c r="H24" s="75"/>
      <c r="I24" s="75"/>
      <c r="J24" s="39">
        <f t="shared" si="0"/>
        <v>0</v>
      </c>
      <c r="K24" s="16">
        <f t="shared" si="1"/>
        <v>0</v>
      </c>
      <c r="L24" s="10" t="str">
        <f t="shared" si="2"/>
        <v>ควรปรับปรุง</v>
      </c>
      <c r="M24" s="75"/>
      <c r="N24" s="75"/>
      <c r="O24" s="39">
        <f t="shared" si="3"/>
        <v>0</v>
      </c>
      <c r="P24" s="16">
        <f t="shared" si="4"/>
        <v>0</v>
      </c>
      <c r="Q24" s="10" t="str">
        <f t="shared" si="5"/>
        <v>ควรปรับปรุง</v>
      </c>
      <c r="R24" s="75"/>
      <c r="S24" s="75"/>
      <c r="T24" s="75"/>
      <c r="U24" s="75"/>
      <c r="V24" s="39">
        <f t="shared" si="6"/>
        <v>0</v>
      </c>
      <c r="W24" s="16">
        <f t="shared" si="7"/>
        <v>0</v>
      </c>
      <c r="X24" s="10" t="str">
        <f t="shared" si="8"/>
        <v>ควรปรับปรุง</v>
      </c>
    </row>
    <row r="25" spans="2:24" ht="23.25">
      <c r="B25" s="41">
        <v>18</v>
      </c>
      <c r="C25" s="56" t="s">
        <v>92</v>
      </c>
      <c r="D25" s="59" t="s">
        <v>51</v>
      </c>
      <c r="E25" s="75"/>
      <c r="F25" s="75"/>
      <c r="G25" s="75"/>
      <c r="H25" s="75"/>
      <c r="I25" s="75"/>
      <c r="J25" s="39">
        <f t="shared" si="0"/>
        <v>0</v>
      </c>
      <c r="K25" s="16">
        <f t="shared" si="1"/>
        <v>0</v>
      </c>
      <c r="L25" s="10" t="str">
        <f t="shared" si="2"/>
        <v>ควรปรับปรุง</v>
      </c>
      <c r="M25" s="75"/>
      <c r="N25" s="75"/>
      <c r="O25" s="39">
        <f t="shared" si="3"/>
        <v>0</v>
      </c>
      <c r="P25" s="16">
        <f t="shared" si="4"/>
        <v>0</v>
      </c>
      <c r="Q25" s="10" t="str">
        <f t="shared" si="5"/>
        <v>ควรปรับปรุง</v>
      </c>
      <c r="R25" s="75"/>
      <c r="S25" s="75"/>
      <c r="T25" s="75"/>
      <c r="U25" s="75"/>
      <c r="V25" s="39">
        <f t="shared" si="6"/>
        <v>0</v>
      </c>
      <c r="W25" s="16">
        <f t="shared" si="7"/>
        <v>0</v>
      </c>
      <c r="X25" s="10" t="str">
        <f t="shared" si="8"/>
        <v>ควรปรับปรุง</v>
      </c>
    </row>
    <row r="26" spans="2:24" ht="23.25">
      <c r="B26" s="30">
        <v>19</v>
      </c>
      <c r="C26" s="56" t="s">
        <v>93</v>
      </c>
      <c r="D26" s="59" t="s">
        <v>70</v>
      </c>
      <c r="E26" s="75"/>
      <c r="F26" s="75"/>
      <c r="G26" s="75"/>
      <c r="H26" s="75"/>
      <c r="I26" s="75"/>
      <c r="J26" s="39">
        <f t="shared" si="0"/>
        <v>0</v>
      </c>
      <c r="K26" s="16">
        <f t="shared" si="1"/>
        <v>0</v>
      </c>
      <c r="L26" s="10" t="str">
        <f t="shared" si="2"/>
        <v>ควรปรับปรุง</v>
      </c>
      <c r="M26" s="75"/>
      <c r="N26" s="75"/>
      <c r="O26" s="39">
        <f t="shared" si="3"/>
        <v>0</v>
      </c>
      <c r="P26" s="16">
        <f t="shared" si="4"/>
        <v>0</v>
      </c>
      <c r="Q26" s="10" t="str">
        <f t="shared" si="5"/>
        <v>ควรปรับปรุง</v>
      </c>
      <c r="R26" s="75"/>
      <c r="S26" s="75"/>
      <c r="T26" s="75"/>
      <c r="U26" s="75"/>
      <c r="V26" s="39">
        <f t="shared" si="6"/>
        <v>0</v>
      </c>
      <c r="W26" s="16">
        <f t="shared" si="7"/>
        <v>0</v>
      </c>
      <c r="X26" s="10" t="str">
        <f t="shared" si="8"/>
        <v>ควรปรับปรุง</v>
      </c>
    </row>
    <row r="27" spans="2:24" ht="23.25">
      <c r="B27" s="41">
        <v>20</v>
      </c>
      <c r="C27" s="60" t="s">
        <v>81</v>
      </c>
      <c r="D27" s="61" t="s">
        <v>94</v>
      </c>
      <c r="E27" s="75"/>
      <c r="F27" s="75"/>
      <c r="G27" s="75"/>
      <c r="H27" s="75"/>
      <c r="I27" s="75"/>
      <c r="J27" s="39">
        <f t="shared" si="0"/>
        <v>0</v>
      </c>
      <c r="K27" s="16">
        <f t="shared" si="1"/>
        <v>0</v>
      </c>
      <c r="L27" s="10" t="str">
        <f t="shared" si="2"/>
        <v>ควรปรับปรุง</v>
      </c>
      <c r="M27" s="75"/>
      <c r="N27" s="75"/>
      <c r="O27" s="39">
        <f t="shared" si="3"/>
        <v>0</v>
      </c>
      <c r="P27" s="16">
        <f t="shared" si="4"/>
        <v>0</v>
      </c>
      <c r="Q27" s="10" t="str">
        <f t="shared" si="5"/>
        <v>ควรปรับปรุง</v>
      </c>
      <c r="R27" s="75"/>
      <c r="S27" s="75"/>
      <c r="T27" s="75"/>
      <c r="U27" s="75"/>
      <c r="V27" s="39">
        <f t="shared" si="6"/>
        <v>0</v>
      </c>
      <c r="W27" s="16">
        <f t="shared" si="7"/>
        <v>0</v>
      </c>
      <c r="X27" s="10" t="str">
        <f t="shared" si="8"/>
        <v>ควรปรับปรุง</v>
      </c>
    </row>
    <row r="28" spans="2:24" ht="23.25">
      <c r="B28" s="30">
        <v>21</v>
      </c>
      <c r="C28" s="62" t="s">
        <v>95</v>
      </c>
      <c r="D28" s="63" t="s">
        <v>96</v>
      </c>
      <c r="E28" s="75"/>
      <c r="F28" s="75"/>
      <c r="G28" s="75"/>
      <c r="H28" s="75"/>
      <c r="I28" s="75"/>
      <c r="J28" s="39">
        <f t="shared" si="0"/>
        <v>0</v>
      </c>
      <c r="K28" s="16">
        <f t="shared" si="1"/>
        <v>0</v>
      </c>
      <c r="L28" s="10" t="str">
        <f t="shared" si="2"/>
        <v>ควรปรับปรุง</v>
      </c>
      <c r="M28" s="75"/>
      <c r="N28" s="75"/>
      <c r="O28" s="39">
        <f t="shared" si="3"/>
        <v>0</v>
      </c>
      <c r="P28" s="16">
        <f t="shared" si="4"/>
        <v>0</v>
      </c>
      <c r="Q28" s="10" t="str">
        <f t="shared" si="5"/>
        <v>ควรปรับปรุง</v>
      </c>
      <c r="R28" s="75"/>
      <c r="S28" s="75"/>
      <c r="T28" s="75"/>
      <c r="U28" s="75"/>
      <c r="V28" s="39">
        <f t="shared" si="6"/>
        <v>0</v>
      </c>
      <c r="W28" s="16">
        <f t="shared" si="7"/>
        <v>0</v>
      </c>
      <c r="X28" s="10" t="str">
        <f t="shared" si="8"/>
        <v>ควรปรับปรุง</v>
      </c>
    </row>
    <row r="29" spans="2:24" ht="23.25">
      <c r="B29" s="41">
        <v>22</v>
      </c>
      <c r="C29" s="56" t="s">
        <v>97</v>
      </c>
      <c r="D29" s="59" t="s">
        <v>98</v>
      </c>
      <c r="E29" s="75"/>
      <c r="F29" s="75"/>
      <c r="G29" s="75"/>
      <c r="H29" s="75"/>
      <c r="I29" s="75"/>
      <c r="J29" s="39">
        <f t="shared" si="0"/>
        <v>0</v>
      </c>
      <c r="K29" s="16">
        <f t="shared" si="1"/>
        <v>0</v>
      </c>
      <c r="L29" s="10" t="str">
        <f t="shared" si="2"/>
        <v>ควรปรับปรุง</v>
      </c>
      <c r="M29" s="75"/>
      <c r="N29" s="75"/>
      <c r="O29" s="39">
        <f t="shared" si="3"/>
        <v>0</v>
      </c>
      <c r="P29" s="16">
        <f t="shared" si="4"/>
        <v>0</v>
      </c>
      <c r="Q29" s="10" t="str">
        <f t="shared" si="5"/>
        <v>ควรปรับปรุง</v>
      </c>
      <c r="R29" s="75"/>
      <c r="S29" s="75"/>
      <c r="T29" s="75"/>
      <c r="U29" s="75"/>
      <c r="V29" s="39">
        <f t="shared" si="6"/>
        <v>0</v>
      </c>
      <c r="W29" s="16">
        <f t="shared" si="7"/>
        <v>0</v>
      </c>
      <c r="X29" s="10" t="str">
        <f t="shared" si="8"/>
        <v>ควรปรับปรุง</v>
      </c>
    </row>
    <row r="30" spans="2:24" ht="23.25">
      <c r="B30" s="30">
        <v>23</v>
      </c>
      <c r="C30" s="56" t="s">
        <v>99</v>
      </c>
      <c r="D30" s="59" t="s">
        <v>100</v>
      </c>
      <c r="E30" s="75"/>
      <c r="F30" s="75"/>
      <c r="G30" s="75"/>
      <c r="H30" s="75"/>
      <c r="I30" s="75"/>
      <c r="J30" s="39">
        <f t="shared" si="0"/>
        <v>0</v>
      </c>
      <c r="K30" s="16">
        <f t="shared" si="1"/>
        <v>0</v>
      </c>
      <c r="L30" s="10" t="str">
        <f t="shared" si="2"/>
        <v>ควรปรับปรุง</v>
      </c>
      <c r="M30" s="75"/>
      <c r="N30" s="75"/>
      <c r="O30" s="39">
        <f t="shared" si="3"/>
        <v>0</v>
      </c>
      <c r="P30" s="16">
        <f t="shared" si="4"/>
        <v>0</v>
      </c>
      <c r="Q30" s="10" t="str">
        <f t="shared" si="5"/>
        <v>ควรปรับปรุง</v>
      </c>
      <c r="R30" s="75"/>
      <c r="S30" s="75"/>
      <c r="T30" s="75"/>
      <c r="U30" s="75"/>
      <c r="V30" s="39">
        <f t="shared" si="6"/>
        <v>0</v>
      </c>
      <c r="W30" s="16">
        <f t="shared" si="7"/>
        <v>0</v>
      </c>
      <c r="X30" s="10" t="str">
        <f t="shared" si="8"/>
        <v>ควรปรับปรุง</v>
      </c>
    </row>
    <row r="31" spans="2:24" ht="23.25">
      <c r="B31" s="41">
        <v>24</v>
      </c>
      <c r="C31" s="56" t="s">
        <v>81</v>
      </c>
      <c r="D31" s="59" t="s">
        <v>101</v>
      </c>
      <c r="E31" s="75"/>
      <c r="F31" s="75"/>
      <c r="G31" s="75"/>
      <c r="H31" s="75"/>
      <c r="I31" s="75"/>
      <c r="J31" s="39">
        <f t="shared" si="0"/>
        <v>0</v>
      </c>
      <c r="K31" s="16">
        <f t="shared" si="1"/>
        <v>0</v>
      </c>
      <c r="L31" s="10" t="str">
        <f t="shared" si="2"/>
        <v>ควรปรับปรุง</v>
      </c>
      <c r="M31" s="75"/>
      <c r="N31" s="75"/>
      <c r="O31" s="39">
        <f t="shared" si="3"/>
        <v>0</v>
      </c>
      <c r="P31" s="16">
        <f t="shared" si="4"/>
        <v>0</v>
      </c>
      <c r="Q31" s="10" t="str">
        <f t="shared" si="5"/>
        <v>ควรปรับปรุง</v>
      </c>
      <c r="R31" s="75"/>
      <c r="S31" s="75"/>
      <c r="T31" s="75"/>
      <c r="U31" s="75"/>
      <c r="V31" s="39">
        <f t="shared" si="6"/>
        <v>0</v>
      </c>
      <c r="W31" s="16">
        <f t="shared" si="7"/>
        <v>0</v>
      </c>
      <c r="X31" s="10" t="str">
        <f t="shared" si="8"/>
        <v>ควรปรับปรุง</v>
      </c>
    </row>
    <row r="32" spans="2:24" ht="23.25">
      <c r="B32" s="30">
        <v>25</v>
      </c>
      <c r="C32" s="56" t="s">
        <v>102</v>
      </c>
      <c r="D32" s="59" t="s">
        <v>103</v>
      </c>
      <c r="E32" s="75"/>
      <c r="F32" s="75"/>
      <c r="G32" s="75"/>
      <c r="H32" s="75"/>
      <c r="I32" s="75"/>
      <c r="J32" s="39">
        <f t="shared" si="0"/>
        <v>0</v>
      </c>
      <c r="K32" s="16">
        <f t="shared" si="1"/>
        <v>0</v>
      </c>
      <c r="L32" s="10" t="str">
        <f t="shared" si="2"/>
        <v>ควรปรับปรุง</v>
      </c>
      <c r="M32" s="75"/>
      <c r="N32" s="75"/>
      <c r="O32" s="39">
        <f t="shared" si="3"/>
        <v>0</v>
      </c>
      <c r="P32" s="16">
        <f t="shared" si="4"/>
        <v>0</v>
      </c>
      <c r="Q32" s="10" t="str">
        <f t="shared" si="5"/>
        <v>ควรปรับปรุง</v>
      </c>
      <c r="R32" s="75"/>
      <c r="S32" s="75"/>
      <c r="T32" s="75"/>
      <c r="U32" s="75"/>
      <c r="V32" s="39">
        <f t="shared" si="6"/>
        <v>0</v>
      </c>
      <c r="W32" s="16">
        <f t="shared" si="7"/>
        <v>0</v>
      </c>
      <c r="X32" s="10" t="str">
        <f t="shared" si="8"/>
        <v>ควรปรับปรุง</v>
      </c>
    </row>
    <row r="33" spans="2:24" ht="23.25">
      <c r="B33" s="41">
        <v>26</v>
      </c>
      <c r="C33" s="56" t="s">
        <v>104</v>
      </c>
      <c r="D33" s="55" t="s">
        <v>32</v>
      </c>
      <c r="E33" s="75"/>
      <c r="F33" s="75"/>
      <c r="G33" s="75"/>
      <c r="H33" s="75"/>
      <c r="I33" s="75"/>
      <c r="J33" s="39">
        <f t="shared" si="0"/>
        <v>0</v>
      </c>
      <c r="K33" s="16">
        <f t="shared" si="1"/>
        <v>0</v>
      </c>
      <c r="L33" s="10" t="str">
        <f t="shared" si="2"/>
        <v>ควรปรับปรุง</v>
      </c>
      <c r="M33" s="75"/>
      <c r="N33" s="75"/>
      <c r="O33" s="39">
        <f t="shared" si="3"/>
        <v>0</v>
      </c>
      <c r="P33" s="16">
        <f t="shared" si="4"/>
        <v>0</v>
      </c>
      <c r="Q33" s="10" t="str">
        <f t="shared" si="5"/>
        <v>ควรปรับปรุง</v>
      </c>
      <c r="R33" s="75"/>
      <c r="S33" s="75"/>
      <c r="T33" s="75"/>
      <c r="U33" s="75"/>
      <c r="V33" s="39">
        <f t="shared" si="6"/>
        <v>0</v>
      </c>
      <c r="W33" s="16">
        <f t="shared" si="7"/>
        <v>0</v>
      </c>
      <c r="X33" s="10" t="str">
        <f t="shared" si="8"/>
        <v>ควรปรับปรุง</v>
      </c>
    </row>
    <row r="34" spans="2:24" ht="23.25">
      <c r="B34" s="30">
        <v>27</v>
      </c>
      <c r="C34" s="56" t="s">
        <v>52</v>
      </c>
      <c r="D34" s="64" t="s">
        <v>32</v>
      </c>
      <c r="E34" s="75"/>
      <c r="F34" s="75"/>
      <c r="G34" s="75"/>
      <c r="H34" s="75"/>
      <c r="I34" s="75"/>
      <c r="J34" s="39">
        <f t="shared" si="0"/>
        <v>0</v>
      </c>
      <c r="K34" s="16">
        <f t="shared" si="1"/>
        <v>0</v>
      </c>
      <c r="L34" s="10" t="str">
        <f t="shared" si="2"/>
        <v>ควรปรับปรุง</v>
      </c>
      <c r="M34" s="75"/>
      <c r="N34" s="75"/>
      <c r="O34" s="39">
        <f t="shared" si="3"/>
        <v>0</v>
      </c>
      <c r="P34" s="16">
        <f t="shared" si="4"/>
        <v>0</v>
      </c>
      <c r="Q34" s="10" t="str">
        <f t="shared" si="5"/>
        <v>ควรปรับปรุง</v>
      </c>
      <c r="R34" s="75"/>
      <c r="S34" s="75"/>
      <c r="T34" s="75"/>
      <c r="U34" s="75"/>
      <c r="V34" s="39">
        <f t="shared" si="6"/>
        <v>0</v>
      </c>
      <c r="W34" s="16">
        <f t="shared" si="7"/>
        <v>0</v>
      </c>
      <c r="X34" s="10" t="str">
        <f t="shared" si="8"/>
        <v>ควรปรับปรุง</v>
      </c>
    </row>
    <row r="35" spans="2:24" ht="23.25">
      <c r="B35" s="41">
        <v>28</v>
      </c>
      <c r="C35" s="56" t="s">
        <v>105</v>
      </c>
      <c r="D35" s="55" t="s">
        <v>32</v>
      </c>
      <c r="E35" s="75"/>
      <c r="F35" s="75"/>
      <c r="G35" s="75"/>
      <c r="H35" s="75"/>
      <c r="I35" s="75"/>
      <c r="J35" s="39">
        <f t="shared" si="0"/>
        <v>0</v>
      </c>
      <c r="K35" s="16">
        <f t="shared" si="1"/>
        <v>0</v>
      </c>
      <c r="L35" s="10" t="str">
        <f t="shared" si="2"/>
        <v>ควรปรับปรุง</v>
      </c>
      <c r="M35" s="75"/>
      <c r="N35" s="75"/>
      <c r="O35" s="39">
        <f t="shared" si="3"/>
        <v>0</v>
      </c>
      <c r="P35" s="16">
        <f t="shared" si="4"/>
        <v>0</v>
      </c>
      <c r="Q35" s="10" t="str">
        <f t="shared" si="5"/>
        <v>ควรปรับปรุง</v>
      </c>
      <c r="R35" s="75"/>
      <c r="S35" s="75"/>
      <c r="T35" s="75"/>
      <c r="U35" s="75"/>
      <c r="V35" s="39">
        <f t="shared" si="6"/>
        <v>0</v>
      </c>
      <c r="W35" s="16">
        <f t="shared" si="7"/>
        <v>0</v>
      </c>
      <c r="X35" s="10" t="str">
        <f t="shared" si="8"/>
        <v>ควรปรับปรุง</v>
      </c>
    </row>
    <row r="36" spans="2:24" ht="23.25">
      <c r="B36" s="30">
        <v>29</v>
      </c>
      <c r="C36" s="56" t="s">
        <v>106</v>
      </c>
      <c r="D36" s="65" t="s">
        <v>107</v>
      </c>
      <c r="E36" s="75"/>
      <c r="F36" s="75"/>
      <c r="G36" s="75"/>
      <c r="H36" s="75"/>
      <c r="I36" s="75"/>
      <c r="J36" s="39">
        <f t="shared" si="0"/>
        <v>0</v>
      </c>
      <c r="K36" s="16">
        <f t="shared" si="1"/>
        <v>0</v>
      </c>
      <c r="L36" s="10" t="str">
        <f t="shared" si="2"/>
        <v>ควรปรับปรุง</v>
      </c>
      <c r="M36" s="75"/>
      <c r="N36" s="75"/>
      <c r="O36" s="39">
        <f t="shared" si="3"/>
        <v>0</v>
      </c>
      <c r="P36" s="16">
        <f t="shared" si="4"/>
        <v>0</v>
      </c>
      <c r="Q36" s="10" t="str">
        <f t="shared" si="5"/>
        <v>ควรปรับปรุง</v>
      </c>
      <c r="R36" s="75"/>
      <c r="S36" s="75"/>
      <c r="T36" s="75"/>
      <c r="U36" s="75"/>
      <c r="V36" s="39">
        <f t="shared" si="6"/>
        <v>0</v>
      </c>
      <c r="W36" s="16">
        <f t="shared" si="7"/>
        <v>0</v>
      </c>
      <c r="X36" s="10" t="str">
        <f t="shared" si="8"/>
        <v>ควรปรับปรุง</v>
      </c>
    </row>
    <row r="37" spans="2:24" ht="23.25">
      <c r="B37" s="41">
        <v>30</v>
      </c>
      <c r="C37" s="56" t="s">
        <v>108</v>
      </c>
      <c r="D37" s="55" t="s">
        <v>43</v>
      </c>
      <c r="E37" s="75"/>
      <c r="F37" s="75"/>
      <c r="G37" s="75"/>
      <c r="H37" s="75"/>
      <c r="I37" s="75"/>
      <c r="J37" s="39">
        <f t="shared" si="0"/>
        <v>0</v>
      </c>
      <c r="K37" s="16">
        <f t="shared" si="1"/>
        <v>0</v>
      </c>
      <c r="L37" s="10" t="str">
        <f t="shared" si="2"/>
        <v>ควรปรับปรุง</v>
      </c>
      <c r="M37" s="75"/>
      <c r="N37" s="75"/>
      <c r="O37" s="39">
        <f t="shared" si="3"/>
        <v>0</v>
      </c>
      <c r="P37" s="16">
        <f t="shared" si="4"/>
        <v>0</v>
      </c>
      <c r="Q37" s="10" t="str">
        <f t="shared" si="5"/>
        <v>ควรปรับปรุง</v>
      </c>
      <c r="R37" s="75"/>
      <c r="S37" s="75"/>
      <c r="T37" s="75"/>
      <c r="U37" s="75"/>
      <c r="V37" s="39">
        <f t="shared" si="6"/>
        <v>0</v>
      </c>
      <c r="W37" s="16">
        <f t="shared" si="7"/>
        <v>0</v>
      </c>
      <c r="X37" s="10" t="str">
        <f t="shared" si="8"/>
        <v>ควรปรับปรุง</v>
      </c>
    </row>
    <row r="38" spans="2:24" ht="23.25">
      <c r="B38" s="30">
        <v>31</v>
      </c>
      <c r="C38" s="56" t="s">
        <v>109</v>
      </c>
      <c r="D38" s="55" t="s">
        <v>110</v>
      </c>
      <c r="E38" s="75"/>
      <c r="F38" s="75"/>
      <c r="G38" s="75"/>
      <c r="H38" s="75"/>
      <c r="I38" s="75"/>
      <c r="J38" s="39">
        <f t="shared" si="0"/>
        <v>0</v>
      </c>
      <c r="K38" s="16">
        <f t="shared" si="1"/>
        <v>0</v>
      </c>
      <c r="L38" s="10" t="str">
        <f t="shared" si="2"/>
        <v>ควรปรับปรุง</v>
      </c>
      <c r="M38" s="75"/>
      <c r="N38" s="75"/>
      <c r="O38" s="39">
        <f t="shared" si="3"/>
        <v>0</v>
      </c>
      <c r="P38" s="16">
        <f t="shared" si="4"/>
        <v>0</v>
      </c>
      <c r="Q38" s="10" t="str">
        <f t="shared" si="5"/>
        <v>ควรปรับปรุง</v>
      </c>
      <c r="R38" s="75"/>
      <c r="S38" s="75"/>
      <c r="T38" s="75"/>
      <c r="U38" s="75"/>
      <c r="V38" s="39">
        <f t="shared" si="6"/>
        <v>0</v>
      </c>
      <c r="W38" s="16">
        <f t="shared" si="7"/>
        <v>0</v>
      </c>
      <c r="X38" s="10" t="str">
        <f t="shared" si="8"/>
        <v>ควรปรับปรุง</v>
      </c>
    </row>
    <row r="39" spans="2:24" ht="23.25">
      <c r="B39" s="41">
        <v>32</v>
      </c>
      <c r="C39" s="56" t="s">
        <v>111</v>
      </c>
      <c r="D39" s="55" t="s">
        <v>112</v>
      </c>
      <c r="E39" s="75"/>
      <c r="F39" s="75"/>
      <c r="G39" s="75"/>
      <c r="H39" s="75"/>
      <c r="I39" s="75"/>
      <c r="J39" s="39">
        <f t="shared" si="0"/>
        <v>0</v>
      </c>
      <c r="K39" s="16">
        <f t="shared" si="1"/>
        <v>0</v>
      </c>
      <c r="L39" s="10" t="str">
        <f t="shared" si="2"/>
        <v>ควรปรับปรุง</v>
      </c>
      <c r="M39" s="75"/>
      <c r="N39" s="75"/>
      <c r="O39" s="39">
        <f t="shared" si="3"/>
        <v>0</v>
      </c>
      <c r="P39" s="16">
        <f t="shared" si="4"/>
        <v>0</v>
      </c>
      <c r="Q39" s="10" t="str">
        <f t="shared" si="5"/>
        <v>ควรปรับปรุง</v>
      </c>
      <c r="R39" s="75"/>
      <c r="S39" s="75"/>
      <c r="T39" s="75"/>
      <c r="U39" s="75"/>
      <c r="V39" s="39">
        <f t="shared" si="6"/>
        <v>0</v>
      </c>
      <c r="W39" s="16">
        <f t="shared" si="7"/>
        <v>0</v>
      </c>
      <c r="X39" s="10" t="str">
        <f t="shared" si="8"/>
        <v>ควรปรับปรุง</v>
      </c>
    </row>
    <row r="40" spans="2:24" ht="23.25">
      <c r="B40" s="30">
        <v>33</v>
      </c>
      <c r="C40" s="56" t="s">
        <v>113</v>
      </c>
      <c r="D40" s="55" t="s">
        <v>114</v>
      </c>
      <c r="E40" s="75"/>
      <c r="F40" s="75"/>
      <c r="G40" s="75"/>
      <c r="H40" s="75"/>
      <c r="I40" s="75"/>
      <c r="J40" s="39">
        <f t="shared" si="0"/>
        <v>0</v>
      </c>
      <c r="K40" s="16">
        <f t="shared" si="1"/>
        <v>0</v>
      </c>
      <c r="L40" s="10" t="str">
        <f t="shared" si="2"/>
        <v>ควรปรับปรุง</v>
      </c>
      <c r="M40" s="75"/>
      <c r="N40" s="75"/>
      <c r="O40" s="39">
        <f t="shared" si="3"/>
        <v>0</v>
      </c>
      <c r="P40" s="16">
        <f t="shared" si="4"/>
        <v>0</v>
      </c>
      <c r="Q40" s="10" t="str">
        <f t="shared" si="5"/>
        <v>ควรปรับปรุง</v>
      </c>
      <c r="R40" s="75"/>
      <c r="S40" s="75"/>
      <c r="T40" s="75"/>
      <c r="U40" s="75"/>
      <c r="V40" s="39">
        <f t="shared" si="6"/>
        <v>0</v>
      </c>
      <c r="W40" s="16">
        <f t="shared" si="7"/>
        <v>0</v>
      </c>
      <c r="X40" s="10" t="str">
        <f t="shared" si="8"/>
        <v>ควรปรับปรุง</v>
      </c>
    </row>
    <row r="41" spans="2:24" ht="23.25">
      <c r="B41" s="41">
        <v>34</v>
      </c>
      <c r="C41" s="56" t="s">
        <v>115</v>
      </c>
      <c r="D41" s="55" t="s">
        <v>116</v>
      </c>
      <c r="E41" s="75"/>
      <c r="F41" s="75"/>
      <c r="G41" s="75"/>
      <c r="H41" s="75"/>
      <c r="I41" s="75"/>
      <c r="J41" s="39">
        <f t="shared" si="0"/>
        <v>0</v>
      </c>
      <c r="K41" s="16">
        <f t="shared" si="1"/>
        <v>0</v>
      </c>
      <c r="L41" s="10" t="str">
        <f t="shared" si="2"/>
        <v>ควรปรับปรุง</v>
      </c>
      <c r="M41" s="75"/>
      <c r="N41" s="75"/>
      <c r="O41" s="39">
        <f t="shared" si="3"/>
        <v>0</v>
      </c>
      <c r="P41" s="16">
        <f t="shared" si="4"/>
        <v>0</v>
      </c>
      <c r="Q41" s="10" t="str">
        <f t="shared" si="5"/>
        <v>ควรปรับปรุง</v>
      </c>
      <c r="R41" s="75"/>
      <c r="S41" s="75"/>
      <c r="T41" s="75"/>
      <c r="U41" s="75"/>
      <c r="V41" s="39">
        <f t="shared" si="6"/>
        <v>0</v>
      </c>
      <c r="W41" s="16">
        <f t="shared" si="7"/>
        <v>0</v>
      </c>
      <c r="X41" s="10" t="str">
        <f t="shared" si="8"/>
        <v>ควรปรับปรุง</v>
      </c>
    </row>
    <row r="42" spans="2:24" ht="23.25">
      <c r="B42" s="30">
        <v>35</v>
      </c>
      <c r="C42" s="56" t="s">
        <v>117</v>
      </c>
      <c r="D42" s="55" t="s">
        <v>118</v>
      </c>
      <c r="E42" s="75"/>
      <c r="F42" s="75"/>
      <c r="G42" s="75"/>
      <c r="H42" s="75"/>
      <c r="I42" s="75"/>
      <c r="J42" s="39">
        <f t="shared" si="0"/>
        <v>0</v>
      </c>
      <c r="K42" s="16">
        <f t="shared" si="1"/>
        <v>0</v>
      </c>
      <c r="L42" s="10" t="str">
        <f t="shared" si="2"/>
        <v>ควรปรับปรุง</v>
      </c>
      <c r="M42" s="75"/>
      <c r="N42" s="75"/>
      <c r="O42" s="39">
        <f t="shared" si="3"/>
        <v>0</v>
      </c>
      <c r="P42" s="16">
        <f t="shared" si="4"/>
        <v>0</v>
      </c>
      <c r="Q42" s="10" t="str">
        <f t="shared" si="5"/>
        <v>ควรปรับปรุง</v>
      </c>
      <c r="R42" s="75"/>
      <c r="S42" s="75"/>
      <c r="T42" s="75"/>
      <c r="U42" s="75"/>
      <c r="V42" s="39">
        <f t="shared" si="6"/>
        <v>0</v>
      </c>
      <c r="W42" s="16">
        <f t="shared" si="7"/>
        <v>0</v>
      </c>
      <c r="X42" s="10" t="str">
        <f t="shared" si="8"/>
        <v>ควรปรับปรุง</v>
      </c>
    </row>
    <row r="43" spans="2:24" ht="23.25">
      <c r="B43" s="41">
        <v>36</v>
      </c>
      <c r="C43" s="56" t="s">
        <v>119</v>
      </c>
      <c r="D43" s="55" t="s">
        <v>120</v>
      </c>
      <c r="E43" s="75"/>
      <c r="F43" s="75"/>
      <c r="G43" s="75"/>
      <c r="H43" s="75"/>
      <c r="I43" s="75"/>
      <c r="J43" s="39">
        <f t="shared" si="0"/>
        <v>0</v>
      </c>
      <c r="K43" s="16">
        <f t="shared" si="1"/>
        <v>0</v>
      </c>
      <c r="L43" s="10" t="str">
        <f t="shared" si="2"/>
        <v>ควรปรับปรุง</v>
      </c>
      <c r="M43" s="75"/>
      <c r="N43" s="75"/>
      <c r="O43" s="39">
        <f t="shared" si="3"/>
        <v>0</v>
      </c>
      <c r="P43" s="16">
        <f t="shared" si="4"/>
        <v>0</v>
      </c>
      <c r="Q43" s="10" t="str">
        <f t="shared" si="5"/>
        <v>ควรปรับปรุง</v>
      </c>
      <c r="R43" s="75"/>
      <c r="S43" s="75"/>
      <c r="T43" s="75"/>
      <c r="U43" s="75"/>
      <c r="V43" s="39">
        <f t="shared" si="6"/>
        <v>0</v>
      </c>
      <c r="W43" s="16">
        <f t="shared" si="7"/>
        <v>0</v>
      </c>
      <c r="X43" s="10" t="str">
        <f t="shared" si="8"/>
        <v>ควรปรับปรุง</v>
      </c>
    </row>
    <row r="44" spans="1:24" ht="23.25">
      <c r="A44" s="40"/>
      <c r="B44" s="30">
        <v>37</v>
      </c>
      <c r="C44" s="66" t="s">
        <v>121</v>
      </c>
      <c r="D44" s="59" t="s">
        <v>122</v>
      </c>
      <c r="E44" s="75"/>
      <c r="F44" s="75"/>
      <c r="G44" s="75"/>
      <c r="H44" s="75"/>
      <c r="I44" s="75"/>
      <c r="J44" s="39">
        <f t="shared" si="0"/>
        <v>0</v>
      </c>
      <c r="K44" s="16">
        <f t="shared" si="1"/>
        <v>0</v>
      </c>
      <c r="L44" s="10" t="str">
        <f t="shared" si="2"/>
        <v>ควรปรับปรุง</v>
      </c>
      <c r="M44" s="75"/>
      <c r="N44" s="75"/>
      <c r="O44" s="39">
        <f t="shared" si="3"/>
        <v>0</v>
      </c>
      <c r="P44" s="16">
        <f t="shared" si="4"/>
        <v>0</v>
      </c>
      <c r="Q44" s="10" t="str">
        <f t="shared" si="5"/>
        <v>ควรปรับปรุง</v>
      </c>
      <c r="R44" s="75"/>
      <c r="S44" s="75"/>
      <c r="T44" s="75"/>
      <c r="U44" s="75"/>
      <c r="V44" s="39">
        <f t="shared" si="6"/>
        <v>0</v>
      </c>
      <c r="W44" s="16">
        <f t="shared" si="7"/>
        <v>0</v>
      </c>
      <c r="X44" s="10" t="str">
        <f t="shared" si="8"/>
        <v>ควรปรับปรุง</v>
      </c>
    </row>
    <row r="45" spans="1:24" ht="23.25">
      <c r="A45" t="s">
        <v>28</v>
      </c>
      <c r="B45" s="41">
        <v>38</v>
      </c>
      <c r="C45" s="54" t="s">
        <v>123</v>
      </c>
      <c r="D45" s="55" t="s">
        <v>36</v>
      </c>
      <c r="E45" s="43"/>
      <c r="F45" s="43"/>
      <c r="G45" s="43"/>
      <c r="H45" s="43"/>
      <c r="I45" s="43"/>
      <c r="J45" s="39">
        <f t="shared" si="0"/>
        <v>0</v>
      </c>
      <c r="K45" s="16">
        <f t="shared" si="1"/>
        <v>0</v>
      </c>
      <c r="L45" s="10" t="str">
        <f t="shared" si="2"/>
        <v>ควรปรับปรุง</v>
      </c>
      <c r="M45" s="43"/>
      <c r="N45" s="43"/>
      <c r="O45" s="39">
        <f t="shared" si="3"/>
        <v>0</v>
      </c>
      <c r="P45" s="16">
        <f t="shared" si="4"/>
        <v>0</v>
      </c>
      <c r="Q45" s="10" t="str">
        <f t="shared" si="5"/>
        <v>ควรปรับปรุง</v>
      </c>
      <c r="R45" s="43"/>
      <c r="S45" s="43"/>
      <c r="T45" s="43"/>
      <c r="U45" s="43"/>
      <c r="V45" s="39">
        <f t="shared" si="6"/>
        <v>0</v>
      </c>
      <c r="W45" s="16">
        <f t="shared" si="7"/>
        <v>0</v>
      </c>
      <c r="X45" s="10" t="str">
        <f t="shared" si="8"/>
        <v>ควรปรับปรุง</v>
      </c>
    </row>
    <row r="46" spans="2:24" ht="23.25">
      <c r="B46" s="30">
        <v>39</v>
      </c>
      <c r="C46" s="56" t="s">
        <v>124</v>
      </c>
      <c r="D46" s="55" t="s">
        <v>125</v>
      </c>
      <c r="E46" s="43"/>
      <c r="F46" s="43"/>
      <c r="G46" s="43"/>
      <c r="H46" s="43"/>
      <c r="I46" s="43"/>
      <c r="J46" s="39">
        <f t="shared" si="0"/>
        <v>0</v>
      </c>
      <c r="K46" s="16">
        <f t="shared" si="1"/>
        <v>0</v>
      </c>
      <c r="L46" s="10" t="str">
        <f t="shared" si="2"/>
        <v>ควรปรับปรุง</v>
      </c>
      <c r="M46" s="43"/>
      <c r="N46" s="43"/>
      <c r="O46" s="39">
        <f t="shared" si="3"/>
        <v>0</v>
      </c>
      <c r="P46" s="16">
        <f t="shared" si="4"/>
        <v>0</v>
      </c>
      <c r="Q46" s="10" t="str">
        <f t="shared" si="5"/>
        <v>ควรปรับปรุง</v>
      </c>
      <c r="R46" s="43"/>
      <c r="S46" s="43"/>
      <c r="T46" s="43"/>
      <c r="U46" s="43"/>
      <c r="V46" s="39">
        <f t="shared" si="6"/>
        <v>0</v>
      </c>
      <c r="W46" s="16">
        <f t="shared" si="7"/>
        <v>0</v>
      </c>
      <c r="X46" s="10" t="str">
        <f t="shared" si="8"/>
        <v>ควรปรับปรุง</v>
      </c>
    </row>
    <row r="47" spans="2:24" ht="23.25">
      <c r="B47" s="41">
        <v>40</v>
      </c>
      <c r="C47" s="56" t="s">
        <v>126</v>
      </c>
      <c r="D47" s="55" t="s">
        <v>54</v>
      </c>
      <c r="E47" s="43"/>
      <c r="F47" s="43"/>
      <c r="G47" s="43"/>
      <c r="H47" s="43"/>
      <c r="I47" s="43"/>
      <c r="J47" s="39">
        <f t="shared" si="0"/>
        <v>0</v>
      </c>
      <c r="K47" s="16">
        <f t="shared" si="1"/>
        <v>0</v>
      </c>
      <c r="L47" s="10" t="str">
        <f t="shared" si="2"/>
        <v>ควรปรับปรุง</v>
      </c>
      <c r="M47" s="43"/>
      <c r="N47" s="43"/>
      <c r="O47" s="39">
        <f t="shared" si="3"/>
        <v>0</v>
      </c>
      <c r="P47" s="16">
        <f t="shared" si="4"/>
        <v>0</v>
      </c>
      <c r="Q47" s="10" t="str">
        <f t="shared" si="5"/>
        <v>ควรปรับปรุง</v>
      </c>
      <c r="R47" s="43"/>
      <c r="S47" s="43"/>
      <c r="T47" s="43"/>
      <c r="U47" s="43"/>
      <c r="V47" s="39">
        <f t="shared" si="6"/>
        <v>0</v>
      </c>
      <c r="W47" s="16">
        <f t="shared" si="7"/>
        <v>0</v>
      </c>
      <c r="X47" s="10" t="str">
        <f t="shared" si="8"/>
        <v>ควรปรับปรุง</v>
      </c>
    </row>
    <row r="48" spans="2:24" ht="23.25">
      <c r="B48" s="30">
        <v>41</v>
      </c>
      <c r="C48" s="56" t="s">
        <v>127</v>
      </c>
      <c r="D48" s="55" t="s">
        <v>128</v>
      </c>
      <c r="E48" s="43"/>
      <c r="F48" s="43"/>
      <c r="G48" s="43"/>
      <c r="H48" s="43"/>
      <c r="I48" s="43"/>
      <c r="J48" s="39">
        <f t="shared" si="0"/>
        <v>0</v>
      </c>
      <c r="K48" s="16">
        <f t="shared" si="1"/>
        <v>0</v>
      </c>
      <c r="L48" s="10" t="str">
        <f t="shared" si="2"/>
        <v>ควรปรับปรุง</v>
      </c>
      <c r="M48" s="43"/>
      <c r="N48" s="43"/>
      <c r="O48" s="39">
        <f t="shared" si="3"/>
        <v>0</v>
      </c>
      <c r="P48" s="16">
        <f t="shared" si="4"/>
        <v>0</v>
      </c>
      <c r="Q48" s="10" t="str">
        <f t="shared" si="5"/>
        <v>ควรปรับปรุง</v>
      </c>
      <c r="R48" s="43"/>
      <c r="S48" s="43"/>
      <c r="T48" s="43"/>
      <c r="U48" s="43"/>
      <c r="V48" s="39">
        <f t="shared" si="6"/>
        <v>0</v>
      </c>
      <c r="W48" s="16">
        <f t="shared" si="7"/>
        <v>0</v>
      </c>
      <c r="X48" s="10" t="str">
        <f t="shared" si="8"/>
        <v>ควรปรับปรุง</v>
      </c>
    </row>
    <row r="49" spans="2:24" ht="23.25">
      <c r="B49" s="41">
        <v>42</v>
      </c>
      <c r="C49" s="56" t="s">
        <v>129</v>
      </c>
      <c r="D49" s="55" t="s">
        <v>41</v>
      </c>
      <c r="E49" s="43"/>
      <c r="F49" s="43"/>
      <c r="G49" s="43"/>
      <c r="H49" s="43"/>
      <c r="I49" s="43"/>
      <c r="J49" s="39">
        <f t="shared" si="0"/>
        <v>0</v>
      </c>
      <c r="K49" s="16">
        <f t="shared" si="1"/>
        <v>0</v>
      </c>
      <c r="L49" s="10" t="str">
        <f t="shared" si="2"/>
        <v>ควรปรับปรุง</v>
      </c>
      <c r="M49" s="43"/>
      <c r="N49" s="43"/>
      <c r="O49" s="39">
        <f t="shared" si="3"/>
        <v>0</v>
      </c>
      <c r="P49" s="16">
        <f t="shared" si="4"/>
        <v>0</v>
      </c>
      <c r="Q49" s="10" t="str">
        <f t="shared" si="5"/>
        <v>ควรปรับปรุง</v>
      </c>
      <c r="R49" s="43"/>
      <c r="S49" s="43"/>
      <c r="T49" s="43"/>
      <c r="U49" s="43"/>
      <c r="V49" s="39">
        <f t="shared" si="6"/>
        <v>0</v>
      </c>
      <c r="W49" s="16">
        <f t="shared" si="7"/>
        <v>0</v>
      </c>
      <c r="X49" s="10" t="str">
        <f t="shared" si="8"/>
        <v>ควรปรับปรุง</v>
      </c>
    </row>
    <row r="50" spans="2:24" ht="23.25">
      <c r="B50" s="30">
        <v>43</v>
      </c>
      <c r="C50" s="56" t="s">
        <v>130</v>
      </c>
      <c r="D50" s="55" t="s">
        <v>55</v>
      </c>
      <c r="E50" s="43"/>
      <c r="F50" s="43"/>
      <c r="G50" s="43"/>
      <c r="H50" s="43"/>
      <c r="I50" s="43"/>
      <c r="J50" s="39">
        <f t="shared" si="0"/>
        <v>0</v>
      </c>
      <c r="K50" s="16">
        <f t="shared" si="1"/>
        <v>0</v>
      </c>
      <c r="L50" s="10" t="str">
        <f t="shared" si="2"/>
        <v>ควรปรับปรุง</v>
      </c>
      <c r="M50" s="43"/>
      <c r="N50" s="43"/>
      <c r="O50" s="39">
        <f t="shared" si="3"/>
        <v>0</v>
      </c>
      <c r="P50" s="16">
        <f t="shared" si="4"/>
        <v>0</v>
      </c>
      <c r="Q50" s="10" t="str">
        <f t="shared" si="5"/>
        <v>ควรปรับปรุง</v>
      </c>
      <c r="R50" s="43"/>
      <c r="S50" s="43"/>
      <c r="T50" s="43"/>
      <c r="U50" s="43"/>
      <c r="V50" s="39">
        <f t="shared" si="6"/>
        <v>0</v>
      </c>
      <c r="W50" s="16">
        <f t="shared" si="7"/>
        <v>0</v>
      </c>
      <c r="X50" s="10" t="str">
        <f t="shared" si="8"/>
        <v>ควรปรับปรุง</v>
      </c>
    </row>
    <row r="51" spans="2:24" ht="23.25">
      <c r="B51" s="41">
        <v>44</v>
      </c>
      <c r="C51" s="67" t="s">
        <v>131</v>
      </c>
      <c r="D51" s="59" t="s">
        <v>33</v>
      </c>
      <c r="E51" s="43"/>
      <c r="F51" s="43"/>
      <c r="G51" s="43"/>
      <c r="H51" s="43"/>
      <c r="I51" s="43"/>
      <c r="J51" s="39">
        <f t="shared" si="0"/>
        <v>0</v>
      </c>
      <c r="K51" s="16">
        <f t="shared" si="1"/>
        <v>0</v>
      </c>
      <c r="L51" s="10" t="str">
        <f t="shared" si="2"/>
        <v>ควรปรับปรุง</v>
      </c>
      <c r="M51" s="43"/>
      <c r="N51" s="43"/>
      <c r="O51" s="39">
        <f t="shared" si="3"/>
        <v>0</v>
      </c>
      <c r="P51" s="16">
        <f t="shared" si="4"/>
        <v>0</v>
      </c>
      <c r="Q51" s="10" t="str">
        <f t="shared" si="5"/>
        <v>ควรปรับปรุง</v>
      </c>
      <c r="R51" s="43"/>
      <c r="S51" s="43"/>
      <c r="T51" s="43"/>
      <c r="U51" s="43"/>
      <c r="V51" s="39">
        <f t="shared" si="6"/>
        <v>0</v>
      </c>
      <c r="W51" s="16">
        <f t="shared" si="7"/>
        <v>0</v>
      </c>
      <c r="X51" s="10" t="str">
        <f t="shared" si="8"/>
        <v>ควรปรับปรุง</v>
      </c>
    </row>
    <row r="52" spans="2:24" ht="23.25">
      <c r="B52" s="30">
        <v>45</v>
      </c>
      <c r="C52" s="67" t="s">
        <v>129</v>
      </c>
      <c r="D52" s="59" t="s">
        <v>38</v>
      </c>
      <c r="E52" s="43"/>
      <c r="F52" s="43"/>
      <c r="G52" s="43"/>
      <c r="H52" s="43"/>
      <c r="I52" s="43"/>
      <c r="J52" s="39">
        <f t="shared" si="0"/>
        <v>0</v>
      </c>
      <c r="K52" s="16">
        <f t="shared" si="1"/>
        <v>0</v>
      </c>
      <c r="L52" s="10" t="str">
        <f t="shared" si="2"/>
        <v>ควรปรับปรุง</v>
      </c>
      <c r="M52" s="43"/>
      <c r="N52" s="43"/>
      <c r="O52" s="39">
        <f t="shared" si="3"/>
        <v>0</v>
      </c>
      <c r="P52" s="16">
        <f t="shared" si="4"/>
        <v>0</v>
      </c>
      <c r="Q52" s="10" t="str">
        <f t="shared" si="5"/>
        <v>ควรปรับปรุง</v>
      </c>
      <c r="R52" s="43"/>
      <c r="S52" s="43"/>
      <c r="T52" s="43"/>
      <c r="U52" s="43"/>
      <c r="V52" s="39">
        <f t="shared" si="6"/>
        <v>0</v>
      </c>
      <c r="W52" s="16">
        <f t="shared" si="7"/>
        <v>0</v>
      </c>
      <c r="X52" s="10" t="str">
        <f t="shared" si="8"/>
        <v>ควรปรับปรุง</v>
      </c>
    </row>
    <row r="53" spans="2:24" ht="23.25">
      <c r="B53" s="41">
        <v>46</v>
      </c>
      <c r="C53" s="56" t="s">
        <v>132</v>
      </c>
      <c r="D53" s="55" t="s">
        <v>41</v>
      </c>
      <c r="E53" s="43"/>
      <c r="F53" s="43"/>
      <c r="G53" s="43"/>
      <c r="H53" s="43"/>
      <c r="I53" s="43"/>
      <c r="J53" s="39">
        <f t="shared" si="0"/>
        <v>0</v>
      </c>
      <c r="K53" s="16">
        <f t="shared" si="1"/>
        <v>0</v>
      </c>
      <c r="L53" s="10" t="str">
        <f t="shared" si="2"/>
        <v>ควรปรับปรุง</v>
      </c>
      <c r="M53" s="43"/>
      <c r="N53" s="43"/>
      <c r="O53" s="39">
        <f t="shared" si="3"/>
        <v>0</v>
      </c>
      <c r="P53" s="16">
        <f t="shared" si="4"/>
        <v>0</v>
      </c>
      <c r="Q53" s="10" t="str">
        <f t="shared" si="5"/>
        <v>ควรปรับปรุง</v>
      </c>
      <c r="R53" s="43"/>
      <c r="S53" s="43"/>
      <c r="T53" s="43"/>
      <c r="U53" s="43"/>
      <c r="V53" s="39">
        <f t="shared" si="6"/>
        <v>0</v>
      </c>
      <c r="W53" s="16">
        <f t="shared" si="7"/>
        <v>0</v>
      </c>
      <c r="X53" s="10" t="str">
        <f t="shared" si="8"/>
        <v>ควรปรับปรุง</v>
      </c>
    </row>
    <row r="54" spans="2:24" ht="23.25">
      <c r="B54" s="30">
        <v>47</v>
      </c>
      <c r="C54" s="56" t="s">
        <v>133</v>
      </c>
      <c r="D54" s="55" t="s">
        <v>134</v>
      </c>
      <c r="E54" s="43"/>
      <c r="F54" s="43"/>
      <c r="G54" s="43"/>
      <c r="H54" s="43"/>
      <c r="I54" s="43"/>
      <c r="J54" s="39">
        <f t="shared" si="0"/>
        <v>0</v>
      </c>
      <c r="K54" s="16">
        <f t="shared" si="1"/>
        <v>0</v>
      </c>
      <c r="L54" s="10" t="str">
        <f t="shared" si="2"/>
        <v>ควรปรับปรุง</v>
      </c>
      <c r="M54" s="43"/>
      <c r="N54" s="43"/>
      <c r="O54" s="39">
        <f t="shared" si="3"/>
        <v>0</v>
      </c>
      <c r="P54" s="16">
        <f t="shared" si="4"/>
        <v>0</v>
      </c>
      <c r="Q54" s="10" t="str">
        <f t="shared" si="5"/>
        <v>ควรปรับปรุง</v>
      </c>
      <c r="R54" s="43"/>
      <c r="S54" s="43"/>
      <c r="T54" s="43"/>
      <c r="U54" s="43"/>
      <c r="V54" s="39">
        <f t="shared" si="6"/>
        <v>0</v>
      </c>
      <c r="W54" s="16">
        <f t="shared" si="7"/>
        <v>0</v>
      </c>
      <c r="X54" s="10" t="str">
        <f t="shared" si="8"/>
        <v>ควรปรับปรุง</v>
      </c>
    </row>
    <row r="55" spans="2:24" ht="23.25">
      <c r="B55" s="41">
        <v>48</v>
      </c>
      <c r="C55" s="68" t="s">
        <v>135</v>
      </c>
      <c r="D55" s="69" t="s">
        <v>34</v>
      </c>
      <c r="E55" s="43"/>
      <c r="F55" s="43"/>
      <c r="G55" s="43"/>
      <c r="H55" s="43"/>
      <c r="I55" s="43"/>
      <c r="J55" s="39">
        <f t="shared" si="0"/>
        <v>0</v>
      </c>
      <c r="K55" s="16">
        <f t="shared" si="1"/>
        <v>0</v>
      </c>
      <c r="L55" s="10" t="str">
        <f t="shared" si="2"/>
        <v>ควรปรับปรุง</v>
      </c>
      <c r="M55" s="43"/>
      <c r="N55" s="43"/>
      <c r="O55" s="39">
        <f t="shared" si="3"/>
        <v>0</v>
      </c>
      <c r="P55" s="16">
        <f t="shared" si="4"/>
        <v>0</v>
      </c>
      <c r="Q55" s="10" t="str">
        <f t="shared" si="5"/>
        <v>ควรปรับปรุง</v>
      </c>
      <c r="R55" s="43"/>
      <c r="S55" s="43"/>
      <c r="T55" s="43"/>
      <c r="U55" s="43"/>
      <c r="V55" s="39">
        <f t="shared" si="6"/>
        <v>0</v>
      </c>
      <c r="W55" s="16">
        <f t="shared" si="7"/>
        <v>0</v>
      </c>
      <c r="X55" s="10" t="str">
        <f t="shared" si="8"/>
        <v>ควรปรับปรุง</v>
      </c>
    </row>
    <row r="56" spans="2:24" ht="23.25">
      <c r="B56" s="30">
        <v>49</v>
      </c>
      <c r="C56" s="56" t="s">
        <v>136</v>
      </c>
      <c r="D56" s="55" t="s">
        <v>56</v>
      </c>
      <c r="E56" s="43"/>
      <c r="F56" s="43"/>
      <c r="G56" s="43"/>
      <c r="H56" s="43"/>
      <c r="I56" s="43"/>
      <c r="J56" s="39">
        <f t="shared" si="0"/>
        <v>0</v>
      </c>
      <c r="K56" s="16">
        <f t="shared" si="1"/>
        <v>0</v>
      </c>
      <c r="L56" s="10" t="str">
        <f t="shared" si="2"/>
        <v>ควรปรับปรุง</v>
      </c>
      <c r="M56" s="43"/>
      <c r="N56" s="43"/>
      <c r="O56" s="39">
        <f t="shared" si="3"/>
        <v>0</v>
      </c>
      <c r="P56" s="16">
        <f t="shared" si="4"/>
        <v>0</v>
      </c>
      <c r="Q56" s="10" t="str">
        <f t="shared" si="5"/>
        <v>ควรปรับปรุง</v>
      </c>
      <c r="R56" s="43"/>
      <c r="S56" s="43"/>
      <c r="T56" s="43"/>
      <c r="U56" s="43"/>
      <c r="V56" s="39">
        <f t="shared" si="6"/>
        <v>0</v>
      </c>
      <c r="W56" s="16">
        <f t="shared" si="7"/>
        <v>0</v>
      </c>
      <c r="X56" s="10" t="str">
        <f t="shared" si="8"/>
        <v>ควรปรับปรุง</v>
      </c>
    </row>
    <row r="57" spans="2:24" ht="23.25">
      <c r="B57" s="41">
        <v>50</v>
      </c>
      <c r="C57" s="56" t="s">
        <v>137</v>
      </c>
      <c r="D57" s="55" t="s">
        <v>138</v>
      </c>
      <c r="E57" s="43"/>
      <c r="F57" s="43"/>
      <c r="G57" s="43"/>
      <c r="H57" s="43"/>
      <c r="I57" s="43"/>
      <c r="J57" s="39">
        <f t="shared" si="0"/>
        <v>0</v>
      </c>
      <c r="K57" s="16">
        <f t="shared" si="1"/>
        <v>0</v>
      </c>
      <c r="L57" s="10" t="str">
        <f t="shared" si="2"/>
        <v>ควรปรับปรุง</v>
      </c>
      <c r="M57" s="43"/>
      <c r="N57" s="43"/>
      <c r="O57" s="39">
        <f t="shared" si="3"/>
        <v>0</v>
      </c>
      <c r="P57" s="16">
        <f t="shared" si="4"/>
        <v>0</v>
      </c>
      <c r="Q57" s="10" t="str">
        <f t="shared" si="5"/>
        <v>ควรปรับปรุง</v>
      </c>
      <c r="R57" s="43"/>
      <c r="S57" s="43"/>
      <c r="T57" s="43"/>
      <c r="U57" s="43"/>
      <c r="V57" s="39">
        <f t="shared" si="6"/>
        <v>0</v>
      </c>
      <c r="W57" s="16">
        <f t="shared" si="7"/>
        <v>0</v>
      </c>
      <c r="X57" s="10" t="str">
        <f t="shared" si="8"/>
        <v>ควรปรับปรุง</v>
      </c>
    </row>
    <row r="58" spans="2:24" ht="23.25">
      <c r="B58" s="30">
        <v>51</v>
      </c>
      <c r="C58" s="56" t="s">
        <v>139</v>
      </c>
      <c r="D58" s="55" t="s">
        <v>35</v>
      </c>
      <c r="E58" s="43"/>
      <c r="F58" s="43"/>
      <c r="G58" s="43"/>
      <c r="H58" s="43"/>
      <c r="I58" s="43"/>
      <c r="J58" s="39">
        <f t="shared" si="0"/>
        <v>0</v>
      </c>
      <c r="K58" s="16">
        <f t="shared" si="1"/>
        <v>0</v>
      </c>
      <c r="L58" s="10" t="str">
        <f t="shared" si="2"/>
        <v>ควรปรับปรุง</v>
      </c>
      <c r="M58" s="43"/>
      <c r="N58" s="43"/>
      <c r="O58" s="39">
        <f t="shared" si="3"/>
        <v>0</v>
      </c>
      <c r="P58" s="16">
        <f t="shared" si="4"/>
        <v>0</v>
      </c>
      <c r="Q58" s="10" t="str">
        <f t="shared" si="5"/>
        <v>ควรปรับปรุง</v>
      </c>
      <c r="R58" s="43"/>
      <c r="S58" s="43"/>
      <c r="T58" s="43"/>
      <c r="U58" s="43"/>
      <c r="V58" s="39">
        <f t="shared" si="6"/>
        <v>0</v>
      </c>
      <c r="W58" s="16">
        <f t="shared" si="7"/>
        <v>0</v>
      </c>
      <c r="X58" s="10" t="str">
        <f t="shared" si="8"/>
        <v>ควรปรับปรุง</v>
      </c>
    </row>
    <row r="59" spans="2:24" ht="23.25">
      <c r="B59" s="41">
        <v>52</v>
      </c>
      <c r="C59" s="56" t="s">
        <v>140</v>
      </c>
      <c r="D59" s="55" t="s">
        <v>141</v>
      </c>
      <c r="E59" s="43"/>
      <c r="F59" s="43"/>
      <c r="G59" s="43"/>
      <c r="H59" s="43"/>
      <c r="I59" s="43"/>
      <c r="J59" s="39">
        <f t="shared" si="0"/>
        <v>0</v>
      </c>
      <c r="K59" s="16">
        <f t="shared" si="1"/>
        <v>0</v>
      </c>
      <c r="L59" s="10" t="str">
        <f t="shared" si="2"/>
        <v>ควรปรับปรุง</v>
      </c>
      <c r="M59" s="43"/>
      <c r="N59" s="43"/>
      <c r="O59" s="39">
        <f t="shared" si="3"/>
        <v>0</v>
      </c>
      <c r="P59" s="16">
        <f t="shared" si="4"/>
        <v>0</v>
      </c>
      <c r="Q59" s="10" t="str">
        <f t="shared" si="5"/>
        <v>ควรปรับปรุง</v>
      </c>
      <c r="R59" s="43"/>
      <c r="S59" s="43"/>
      <c r="T59" s="43"/>
      <c r="U59" s="43"/>
      <c r="V59" s="39">
        <f t="shared" si="6"/>
        <v>0</v>
      </c>
      <c r="W59" s="16">
        <f t="shared" si="7"/>
        <v>0</v>
      </c>
      <c r="X59" s="10" t="str">
        <f t="shared" si="8"/>
        <v>ควรปรับปรุง</v>
      </c>
    </row>
    <row r="60" spans="2:24" ht="23.25">
      <c r="B60" s="30">
        <v>53</v>
      </c>
      <c r="C60" s="56" t="s">
        <v>142</v>
      </c>
      <c r="D60" s="55" t="s">
        <v>143</v>
      </c>
      <c r="E60" s="43"/>
      <c r="F60" s="43"/>
      <c r="G60" s="43"/>
      <c r="H60" s="43"/>
      <c r="I60" s="43"/>
      <c r="J60" s="39">
        <f t="shared" si="0"/>
        <v>0</v>
      </c>
      <c r="K60" s="16">
        <f t="shared" si="1"/>
        <v>0</v>
      </c>
      <c r="L60" s="10" t="str">
        <f t="shared" si="2"/>
        <v>ควรปรับปรุง</v>
      </c>
      <c r="M60" s="43"/>
      <c r="N60" s="43"/>
      <c r="O60" s="39">
        <f t="shared" si="3"/>
        <v>0</v>
      </c>
      <c r="P60" s="16">
        <f t="shared" si="4"/>
        <v>0</v>
      </c>
      <c r="Q60" s="10" t="str">
        <f t="shared" si="5"/>
        <v>ควรปรับปรุง</v>
      </c>
      <c r="R60" s="43"/>
      <c r="S60" s="43"/>
      <c r="T60" s="43"/>
      <c r="U60" s="43"/>
      <c r="V60" s="39">
        <f t="shared" si="6"/>
        <v>0</v>
      </c>
      <c r="W60" s="16">
        <f t="shared" si="7"/>
        <v>0</v>
      </c>
      <c r="X60" s="10" t="str">
        <f t="shared" si="8"/>
        <v>ควรปรับปรุง</v>
      </c>
    </row>
    <row r="61" spans="2:24" ht="23.25">
      <c r="B61" s="41">
        <v>54</v>
      </c>
      <c r="C61" s="56" t="s">
        <v>144</v>
      </c>
      <c r="D61" s="55" t="s">
        <v>41</v>
      </c>
      <c r="E61" s="43"/>
      <c r="F61" s="43"/>
      <c r="G61" s="43"/>
      <c r="H61" s="43"/>
      <c r="I61" s="43"/>
      <c r="J61" s="39">
        <f t="shared" si="0"/>
        <v>0</v>
      </c>
      <c r="K61" s="16">
        <f t="shared" si="1"/>
        <v>0</v>
      </c>
      <c r="L61" s="10" t="str">
        <f t="shared" si="2"/>
        <v>ควรปรับปรุง</v>
      </c>
      <c r="M61" s="43"/>
      <c r="N61" s="43"/>
      <c r="O61" s="39">
        <f t="shared" si="3"/>
        <v>0</v>
      </c>
      <c r="P61" s="16">
        <f t="shared" si="4"/>
        <v>0</v>
      </c>
      <c r="Q61" s="10" t="str">
        <f t="shared" si="5"/>
        <v>ควรปรับปรุง</v>
      </c>
      <c r="R61" s="43"/>
      <c r="S61" s="43"/>
      <c r="T61" s="43"/>
      <c r="U61" s="43"/>
      <c r="V61" s="39">
        <f t="shared" si="6"/>
        <v>0</v>
      </c>
      <c r="W61" s="16">
        <f t="shared" si="7"/>
        <v>0</v>
      </c>
      <c r="X61" s="10" t="str">
        <f t="shared" si="8"/>
        <v>ควรปรับปรุง</v>
      </c>
    </row>
    <row r="62" spans="2:24" ht="23.25">
      <c r="B62" s="30">
        <v>55</v>
      </c>
      <c r="C62" s="70" t="s">
        <v>145</v>
      </c>
      <c r="D62" s="71" t="s">
        <v>146</v>
      </c>
      <c r="E62" s="43"/>
      <c r="F62" s="43"/>
      <c r="G62" s="43"/>
      <c r="H62" s="43"/>
      <c r="I62" s="43"/>
      <c r="J62" s="39">
        <f t="shared" si="0"/>
        <v>0</v>
      </c>
      <c r="K62" s="16">
        <f t="shared" si="1"/>
        <v>0</v>
      </c>
      <c r="L62" s="10" t="str">
        <f t="shared" si="2"/>
        <v>ควรปรับปรุง</v>
      </c>
      <c r="M62" s="43"/>
      <c r="N62" s="43"/>
      <c r="O62" s="39">
        <f t="shared" si="3"/>
        <v>0</v>
      </c>
      <c r="P62" s="16">
        <f t="shared" si="4"/>
        <v>0</v>
      </c>
      <c r="Q62" s="10" t="str">
        <f t="shared" si="5"/>
        <v>ควรปรับปรุง</v>
      </c>
      <c r="R62" s="43"/>
      <c r="S62" s="43"/>
      <c r="T62" s="43"/>
      <c r="U62" s="43"/>
      <c r="V62" s="39">
        <f t="shared" si="6"/>
        <v>0</v>
      </c>
      <c r="W62" s="16">
        <f t="shared" si="7"/>
        <v>0</v>
      </c>
      <c r="X62" s="10" t="str">
        <f t="shared" si="8"/>
        <v>ควรปรับปรุง</v>
      </c>
    </row>
    <row r="63" spans="2:24" ht="23.25">
      <c r="B63" s="41">
        <v>56</v>
      </c>
      <c r="C63" s="70" t="s">
        <v>147</v>
      </c>
      <c r="D63" s="71" t="s">
        <v>148</v>
      </c>
      <c r="E63" s="43"/>
      <c r="F63" s="43"/>
      <c r="G63" s="43"/>
      <c r="H63" s="43"/>
      <c r="I63" s="43"/>
      <c r="J63" s="39">
        <f t="shared" si="0"/>
        <v>0</v>
      </c>
      <c r="K63" s="16">
        <f t="shared" si="1"/>
        <v>0</v>
      </c>
      <c r="L63" s="10" t="str">
        <f t="shared" si="2"/>
        <v>ควรปรับปรุง</v>
      </c>
      <c r="M63" s="43"/>
      <c r="N63" s="43"/>
      <c r="O63" s="39">
        <f t="shared" si="3"/>
        <v>0</v>
      </c>
      <c r="P63" s="16">
        <f t="shared" si="4"/>
        <v>0</v>
      </c>
      <c r="Q63" s="10" t="str">
        <f t="shared" si="5"/>
        <v>ควรปรับปรุง</v>
      </c>
      <c r="R63" s="43"/>
      <c r="S63" s="43"/>
      <c r="T63" s="43"/>
      <c r="U63" s="43"/>
      <c r="V63" s="39">
        <f t="shared" si="6"/>
        <v>0</v>
      </c>
      <c r="W63" s="16">
        <f t="shared" si="7"/>
        <v>0</v>
      </c>
      <c r="X63" s="10" t="str">
        <f t="shared" si="8"/>
        <v>ควรปรับปรุง</v>
      </c>
    </row>
    <row r="64" spans="2:24" ht="23.25">
      <c r="B64" s="30">
        <v>57</v>
      </c>
      <c r="C64" s="70" t="s">
        <v>149</v>
      </c>
      <c r="D64" s="71" t="s">
        <v>45</v>
      </c>
      <c r="E64" s="43"/>
      <c r="F64" s="43"/>
      <c r="G64" s="43"/>
      <c r="H64" s="43"/>
      <c r="I64" s="43"/>
      <c r="J64" s="39">
        <f t="shared" si="0"/>
        <v>0</v>
      </c>
      <c r="K64" s="16">
        <f t="shared" si="1"/>
        <v>0</v>
      </c>
      <c r="L64" s="10" t="str">
        <f t="shared" si="2"/>
        <v>ควรปรับปรุง</v>
      </c>
      <c r="M64" s="43"/>
      <c r="N64" s="43"/>
      <c r="O64" s="39">
        <f t="shared" si="3"/>
        <v>0</v>
      </c>
      <c r="P64" s="16">
        <f t="shared" si="4"/>
        <v>0</v>
      </c>
      <c r="Q64" s="10" t="str">
        <f t="shared" si="5"/>
        <v>ควรปรับปรุง</v>
      </c>
      <c r="R64" s="43"/>
      <c r="S64" s="43"/>
      <c r="T64" s="43"/>
      <c r="U64" s="43"/>
      <c r="V64" s="39">
        <f t="shared" si="6"/>
        <v>0</v>
      </c>
      <c r="W64" s="16">
        <f t="shared" si="7"/>
        <v>0</v>
      </c>
      <c r="X64" s="10" t="str">
        <f t="shared" si="8"/>
        <v>ควรปรับปรุง</v>
      </c>
    </row>
    <row r="65" spans="2:24" ht="23.25">
      <c r="B65" s="41">
        <v>58</v>
      </c>
      <c r="C65" s="67" t="s">
        <v>150</v>
      </c>
      <c r="D65" s="59" t="s">
        <v>41</v>
      </c>
      <c r="E65" s="43"/>
      <c r="F65" s="43"/>
      <c r="G65" s="43"/>
      <c r="H65" s="43"/>
      <c r="I65" s="43"/>
      <c r="J65" s="39">
        <f t="shared" si="0"/>
        <v>0</v>
      </c>
      <c r="K65" s="16">
        <f t="shared" si="1"/>
        <v>0</v>
      </c>
      <c r="L65" s="10" t="str">
        <f t="shared" si="2"/>
        <v>ควรปรับปรุง</v>
      </c>
      <c r="M65" s="43"/>
      <c r="N65" s="43"/>
      <c r="O65" s="39">
        <f t="shared" si="3"/>
        <v>0</v>
      </c>
      <c r="P65" s="16">
        <f t="shared" si="4"/>
        <v>0</v>
      </c>
      <c r="Q65" s="10" t="str">
        <f t="shared" si="5"/>
        <v>ควรปรับปรุง</v>
      </c>
      <c r="R65" s="43"/>
      <c r="S65" s="43"/>
      <c r="T65" s="43"/>
      <c r="U65" s="43"/>
      <c r="V65" s="39">
        <f t="shared" si="6"/>
        <v>0</v>
      </c>
      <c r="W65" s="16">
        <f t="shared" si="7"/>
        <v>0</v>
      </c>
      <c r="X65" s="10" t="str">
        <f t="shared" si="8"/>
        <v>ควรปรับปรุง</v>
      </c>
    </row>
    <row r="66" spans="2:24" ht="23.25">
      <c r="B66" s="30">
        <v>59</v>
      </c>
      <c r="C66" s="70" t="s">
        <v>151</v>
      </c>
      <c r="D66" s="71" t="s">
        <v>32</v>
      </c>
      <c r="E66" s="43"/>
      <c r="F66" s="43"/>
      <c r="G66" s="43"/>
      <c r="H66" s="43"/>
      <c r="I66" s="43"/>
      <c r="J66" s="39">
        <f t="shared" si="0"/>
        <v>0</v>
      </c>
      <c r="K66" s="16">
        <f t="shared" si="1"/>
        <v>0</v>
      </c>
      <c r="L66" s="10" t="str">
        <f t="shared" si="2"/>
        <v>ควรปรับปรุง</v>
      </c>
      <c r="M66" s="43"/>
      <c r="N66" s="43"/>
      <c r="O66" s="39">
        <f t="shared" si="3"/>
        <v>0</v>
      </c>
      <c r="P66" s="16">
        <f t="shared" si="4"/>
        <v>0</v>
      </c>
      <c r="Q66" s="10" t="str">
        <f t="shared" si="5"/>
        <v>ควรปรับปรุง</v>
      </c>
      <c r="R66" s="43"/>
      <c r="S66" s="43"/>
      <c r="T66" s="43"/>
      <c r="U66" s="43"/>
      <c r="V66" s="39">
        <f t="shared" si="6"/>
        <v>0</v>
      </c>
      <c r="W66" s="16">
        <f t="shared" si="7"/>
        <v>0</v>
      </c>
      <c r="X66" s="10" t="str">
        <f t="shared" si="8"/>
        <v>ควรปรับปรุง</v>
      </c>
    </row>
    <row r="67" spans="2:24" ht="23.25">
      <c r="B67" s="41">
        <v>60</v>
      </c>
      <c r="C67" s="67" t="s">
        <v>152</v>
      </c>
      <c r="D67" s="59" t="s">
        <v>153</v>
      </c>
      <c r="E67" s="43"/>
      <c r="F67" s="43"/>
      <c r="G67" s="43"/>
      <c r="H67" s="43"/>
      <c r="I67" s="43"/>
      <c r="J67" s="39">
        <f t="shared" si="0"/>
        <v>0</v>
      </c>
      <c r="K67" s="16">
        <f t="shared" si="1"/>
        <v>0</v>
      </c>
      <c r="L67" s="10" t="str">
        <f t="shared" si="2"/>
        <v>ควรปรับปรุง</v>
      </c>
      <c r="M67" s="43"/>
      <c r="N67" s="43"/>
      <c r="O67" s="39">
        <f t="shared" si="3"/>
        <v>0</v>
      </c>
      <c r="P67" s="16">
        <f t="shared" si="4"/>
        <v>0</v>
      </c>
      <c r="Q67" s="10" t="str">
        <f t="shared" si="5"/>
        <v>ควรปรับปรุง</v>
      </c>
      <c r="R67" s="43"/>
      <c r="S67" s="43"/>
      <c r="T67" s="43"/>
      <c r="U67" s="43"/>
      <c r="V67" s="39">
        <f t="shared" si="6"/>
        <v>0</v>
      </c>
      <c r="W67" s="16">
        <f t="shared" si="7"/>
        <v>0</v>
      </c>
      <c r="X67" s="10" t="str">
        <f t="shared" si="8"/>
        <v>ควรปรับปรุง</v>
      </c>
    </row>
    <row r="68" spans="2:24" ht="23.25">
      <c r="B68" s="30">
        <v>61</v>
      </c>
      <c r="C68" s="67" t="s">
        <v>154</v>
      </c>
      <c r="D68" s="59" t="s">
        <v>155</v>
      </c>
      <c r="E68" s="43"/>
      <c r="F68" s="43"/>
      <c r="G68" s="43"/>
      <c r="H68" s="43"/>
      <c r="I68" s="43"/>
      <c r="J68" s="39">
        <f t="shared" si="0"/>
        <v>0</v>
      </c>
      <c r="K68" s="16">
        <f t="shared" si="1"/>
        <v>0</v>
      </c>
      <c r="L68" s="10" t="str">
        <f t="shared" si="2"/>
        <v>ควรปรับปรุง</v>
      </c>
      <c r="M68" s="43"/>
      <c r="N68" s="43"/>
      <c r="O68" s="39">
        <f t="shared" si="3"/>
        <v>0</v>
      </c>
      <c r="P68" s="16">
        <f t="shared" si="4"/>
        <v>0</v>
      </c>
      <c r="Q68" s="10" t="str">
        <f t="shared" si="5"/>
        <v>ควรปรับปรุง</v>
      </c>
      <c r="R68" s="43"/>
      <c r="S68" s="43"/>
      <c r="T68" s="43"/>
      <c r="U68" s="43"/>
      <c r="V68" s="39">
        <f t="shared" si="6"/>
        <v>0</v>
      </c>
      <c r="W68" s="16">
        <f t="shared" si="7"/>
        <v>0</v>
      </c>
      <c r="X68" s="10" t="str">
        <f t="shared" si="8"/>
        <v>ควรปรับปรุง</v>
      </c>
    </row>
    <row r="69" spans="2:24" ht="23.25">
      <c r="B69" s="41">
        <v>62</v>
      </c>
      <c r="C69" s="67" t="s">
        <v>156</v>
      </c>
      <c r="D69" s="59" t="s">
        <v>157</v>
      </c>
      <c r="E69" s="43"/>
      <c r="F69" s="43"/>
      <c r="G69" s="43"/>
      <c r="H69" s="43"/>
      <c r="I69" s="43"/>
      <c r="J69" s="39">
        <f t="shared" si="0"/>
        <v>0</v>
      </c>
      <c r="K69" s="16">
        <f t="shared" si="1"/>
        <v>0</v>
      </c>
      <c r="L69" s="10" t="str">
        <f t="shared" si="2"/>
        <v>ควรปรับปรุง</v>
      </c>
      <c r="M69" s="43"/>
      <c r="N69" s="43"/>
      <c r="O69" s="39">
        <f t="shared" si="3"/>
        <v>0</v>
      </c>
      <c r="P69" s="16">
        <f t="shared" si="4"/>
        <v>0</v>
      </c>
      <c r="Q69" s="10" t="str">
        <f t="shared" si="5"/>
        <v>ควรปรับปรุง</v>
      </c>
      <c r="R69" s="43"/>
      <c r="S69" s="43"/>
      <c r="T69" s="43"/>
      <c r="U69" s="43"/>
      <c r="V69" s="39">
        <f t="shared" si="6"/>
        <v>0</v>
      </c>
      <c r="W69" s="16">
        <f t="shared" si="7"/>
        <v>0</v>
      </c>
      <c r="X69" s="10" t="str">
        <f t="shared" si="8"/>
        <v>ควรปรับปรุง</v>
      </c>
    </row>
    <row r="70" spans="2:24" ht="23.25">
      <c r="B70" s="30">
        <v>63</v>
      </c>
      <c r="C70" s="70" t="s">
        <v>158</v>
      </c>
      <c r="D70" s="71" t="s">
        <v>159</v>
      </c>
      <c r="E70" s="43"/>
      <c r="F70" s="43"/>
      <c r="G70" s="43"/>
      <c r="H70" s="43"/>
      <c r="I70" s="43"/>
      <c r="J70" s="39">
        <f t="shared" si="0"/>
        <v>0</v>
      </c>
      <c r="K70" s="16">
        <f t="shared" si="1"/>
        <v>0</v>
      </c>
      <c r="L70" s="10" t="str">
        <f t="shared" si="2"/>
        <v>ควรปรับปรุง</v>
      </c>
      <c r="M70" s="43"/>
      <c r="N70" s="43"/>
      <c r="O70" s="39">
        <f t="shared" si="3"/>
        <v>0</v>
      </c>
      <c r="P70" s="16">
        <f t="shared" si="4"/>
        <v>0</v>
      </c>
      <c r="Q70" s="10" t="str">
        <f t="shared" si="5"/>
        <v>ควรปรับปรุง</v>
      </c>
      <c r="R70" s="43"/>
      <c r="S70" s="43"/>
      <c r="T70" s="43"/>
      <c r="U70" s="43"/>
      <c r="V70" s="39">
        <f t="shared" si="6"/>
        <v>0</v>
      </c>
      <c r="W70" s="16">
        <f t="shared" si="7"/>
        <v>0</v>
      </c>
      <c r="X70" s="10" t="str">
        <f t="shared" si="8"/>
        <v>ควรปรับปรุง</v>
      </c>
    </row>
    <row r="71" spans="2:24" ht="23.25">
      <c r="B71" s="41">
        <v>64</v>
      </c>
      <c r="C71" s="56" t="s">
        <v>160</v>
      </c>
      <c r="D71" s="55" t="s">
        <v>161</v>
      </c>
      <c r="E71" s="43"/>
      <c r="F71" s="43"/>
      <c r="G71" s="43"/>
      <c r="H71" s="43"/>
      <c r="I71" s="43"/>
      <c r="J71" s="39">
        <f t="shared" si="0"/>
        <v>0</v>
      </c>
      <c r="K71" s="16">
        <f t="shared" si="1"/>
        <v>0</v>
      </c>
      <c r="L71" s="10" t="str">
        <f t="shared" si="2"/>
        <v>ควรปรับปรุง</v>
      </c>
      <c r="M71" s="43"/>
      <c r="N71" s="43"/>
      <c r="O71" s="39">
        <f t="shared" si="3"/>
        <v>0</v>
      </c>
      <c r="P71" s="16">
        <f t="shared" si="4"/>
        <v>0</v>
      </c>
      <c r="Q71" s="10" t="str">
        <f t="shared" si="5"/>
        <v>ควรปรับปรุง</v>
      </c>
      <c r="R71" s="43"/>
      <c r="S71" s="43"/>
      <c r="T71" s="43"/>
      <c r="U71" s="43"/>
      <c r="V71" s="39">
        <f t="shared" si="6"/>
        <v>0</v>
      </c>
      <c r="W71" s="16">
        <f t="shared" si="7"/>
        <v>0</v>
      </c>
      <c r="X71" s="10" t="str">
        <f t="shared" si="8"/>
        <v>ควรปรับปรุง</v>
      </c>
    </row>
    <row r="72" spans="2:24" ht="23.25">
      <c r="B72" s="30">
        <v>65</v>
      </c>
      <c r="C72" s="56" t="s">
        <v>162</v>
      </c>
      <c r="D72" s="55" t="s">
        <v>163</v>
      </c>
      <c r="E72" s="43"/>
      <c r="F72" s="43"/>
      <c r="G72" s="43"/>
      <c r="H72" s="43"/>
      <c r="I72" s="43"/>
      <c r="J72" s="39">
        <f t="shared" si="0"/>
        <v>0</v>
      </c>
      <c r="K72" s="16">
        <f t="shared" si="1"/>
        <v>0</v>
      </c>
      <c r="L72" s="10" t="str">
        <f t="shared" si="2"/>
        <v>ควรปรับปรุง</v>
      </c>
      <c r="M72" s="43"/>
      <c r="N72" s="43"/>
      <c r="O72" s="39">
        <f t="shared" si="3"/>
        <v>0</v>
      </c>
      <c r="P72" s="16">
        <f t="shared" si="4"/>
        <v>0</v>
      </c>
      <c r="Q72" s="10" t="str">
        <f t="shared" si="5"/>
        <v>ควรปรับปรุง</v>
      </c>
      <c r="R72" s="43"/>
      <c r="S72" s="43"/>
      <c r="T72" s="43"/>
      <c r="U72" s="43"/>
      <c r="V72" s="39">
        <f t="shared" si="6"/>
        <v>0</v>
      </c>
      <c r="W72" s="16">
        <f t="shared" si="7"/>
        <v>0</v>
      </c>
      <c r="X72" s="10" t="str">
        <f t="shared" si="8"/>
        <v>ควรปรับปรุง</v>
      </c>
    </row>
    <row r="73" spans="2:24" ht="23.25">
      <c r="B73" s="41">
        <v>66</v>
      </c>
      <c r="C73" s="56" t="s">
        <v>164</v>
      </c>
      <c r="D73" s="55" t="s">
        <v>165</v>
      </c>
      <c r="E73" s="43"/>
      <c r="F73" s="43"/>
      <c r="G73" s="43"/>
      <c r="H73" s="43"/>
      <c r="I73" s="43"/>
      <c r="J73" s="39">
        <f aca="true" t="shared" si="9" ref="J73:J82">SUM(E73:I73)</f>
        <v>0</v>
      </c>
      <c r="K73" s="16">
        <f aca="true" t="shared" si="10" ref="K73:K82">J73/5</f>
        <v>0</v>
      </c>
      <c r="L73" s="10" t="str">
        <f aca="true" t="shared" si="11" ref="L73:L82">IF(K73&gt;=3.51,"ดีเยี่ยม",IF(K73&gt;=2.51,"ดี",IF(K73&gt;=1.51,"พอใช้",IF(K73&gt;=0,"ควรปรับปรุง",))))</f>
        <v>ควรปรับปรุง</v>
      </c>
      <c r="M73" s="43"/>
      <c r="N73" s="43"/>
      <c r="O73" s="39">
        <f aca="true" t="shared" si="12" ref="O73:O82">SUM(M73:N73)</f>
        <v>0</v>
      </c>
      <c r="P73" s="16">
        <f aca="true" t="shared" si="13" ref="P73:P82">O73/2</f>
        <v>0</v>
      </c>
      <c r="Q73" s="10" t="str">
        <f aca="true" t="shared" si="14" ref="Q73:Q82">IF(P73&gt;=3.51,"ดีเยี่ยม",IF(P73&gt;=2.51,"ดี",IF(P73&gt;=1.51,"พอใช้",IF(P73&gt;=0,"ควรปรับปรุง",))))</f>
        <v>ควรปรับปรุง</v>
      </c>
      <c r="R73" s="43"/>
      <c r="S73" s="43"/>
      <c r="T73" s="43"/>
      <c r="U73" s="43"/>
      <c r="V73" s="39">
        <f aca="true" t="shared" si="15" ref="V73:V82">SUM(R73:U73)</f>
        <v>0</v>
      </c>
      <c r="W73" s="16">
        <f aca="true" t="shared" si="16" ref="W73:W82">V73/4</f>
        <v>0</v>
      </c>
      <c r="X73" s="10" t="str">
        <f aca="true" t="shared" si="17" ref="X73:X82">IF(W73&gt;=3.51,"ดีเยี่ยม",IF(W73&gt;=2.51,"ดี",IF(W73&gt;=1.51,"พอใช้",IF(W73&gt;=0,"ควรปรับปรุง",))))</f>
        <v>ควรปรับปรุง</v>
      </c>
    </row>
    <row r="74" spans="2:24" ht="23.25">
      <c r="B74" s="30">
        <v>67</v>
      </c>
      <c r="C74" s="56" t="s">
        <v>39</v>
      </c>
      <c r="D74" s="55" t="s">
        <v>30</v>
      </c>
      <c r="E74" s="43"/>
      <c r="F74" s="43"/>
      <c r="G74" s="43"/>
      <c r="H74" s="43"/>
      <c r="I74" s="43"/>
      <c r="J74" s="39">
        <f t="shared" si="9"/>
        <v>0</v>
      </c>
      <c r="K74" s="16">
        <f t="shared" si="10"/>
        <v>0</v>
      </c>
      <c r="L74" s="10" t="str">
        <f t="shared" si="11"/>
        <v>ควรปรับปรุง</v>
      </c>
      <c r="M74" s="43"/>
      <c r="N74" s="43"/>
      <c r="O74" s="39">
        <f t="shared" si="12"/>
        <v>0</v>
      </c>
      <c r="P74" s="16">
        <f t="shared" si="13"/>
        <v>0</v>
      </c>
      <c r="Q74" s="10" t="str">
        <f t="shared" si="14"/>
        <v>ควรปรับปรุง</v>
      </c>
      <c r="R74" s="43"/>
      <c r="S74" s="43"/>
      <c r="T74" s="43"/>
      <c r="U74" s="43"/>
      <c r="V74" s="39">
        <f t="shared" si="15"/>
        <v>0</v>
      </c>
      <c r="W74" s="16">
        <f t="shared" si="16"/>
        <v>0</v>
      </c>
      <c r="X74" s="10" t="str">
        <f t="shared" si="17"/>
        <v>ควรปรับปรุง</v>
      </c>
    </row>
    <row r="75" spans="2:24" ht="23.25">
      <c r="B75" s="41">
        <v>68</v>
      </c>
      <c r="C75" s="56" t="s">
        <v>166</v>
      </c>
      <c r="D75" s="55" t="s">
        <v>40</v>
      </c>
      <c r="E75" s="43"/>
      <c r="F75" s="43"/>
      <c r="G75" s="43"/>
      <c r="H75" s="43"/>
      <c r="I75" s="43"/>
      <c r="J75" s="39">
        <f t="shared" si="9"/>
        <v>0</v>
      </c>
      <c r="K75" s="16">
        <f t="shared" si="10"/>
        <v>0</v>
      </c>
      <c r="L75" s="10" t="str">
        <f t="shared" si="11"/>
        <v>ควรปรับปรุง</v>
      </c>
      <c r="M75" s="43"/>
      <c r="N75" s="43"/>
      <c r="O75" s="39">
        <f t="shared" si="12"/>
        <v>0</v>
      </c>
      <c r="P75" s="16">
        <f t="shared" si="13"/>
        <v>0</v>
      </c>
      <c r="Q75" s="10" t="str">
        <f t="shared" si="14"/>
        <v>ควรปรับปรุง</v>
      </c>
      <c r="R75" s="43"/>
      <c r="S75" s="43"/>
      <c r="T75" s="43"/>
      <c r="U75" s="43"/>
      <c r="V75" s="39">
        <f t="shared" si="15"/>
        <v>0</v>
      </c>
      <c r="W75" s="16">
        <f t="shared" si="16"/>
        <v>0</v>
      </c>
      <c r="X75" s="10" t="str">
        <f t="shared" si="17"/>
        <v>ควรปรับปรุง</v>
      </c>
    </row>
    <row r="76" spans="2:24" ht="23.25">
      <c r="B76" s="30">
        <v>69</v>
      </c>
      <c r="C76" s="56" t="s">
        <v>58</v>
      </c>
      <c r="D76" s="55" t="s">
        <v>167</v>
      </c>
      <c r="E76" s="43"/>
      <c r="F76" s="43"/>
      <c r="G76" s="43"/>
      <c r="H76" s="43"/>
      <c r="I76" s="43"/>
      <c r="J76" s="39">
        <f t="shared" si="9"/>
        <v>0</v>
      </c>
      <c r="K76" s="16">
        <f t="shared" si="10"/>
        <v>0</v>
      </c>
      <c r="L76" s="10" t="str">
        <f t="shared" si="11"/>
        <v>ควรปรับปรุง</v>
      </c>
      <c r="M76" s="43"/>
      <c r="N76" s="43"/>
      <c r="O76" s="39">
        <f t="shared" si="12"/>
        <v>0</v>
      </c>
      <c r="P76" s="16">
        <f t="shared" si="13"/>
        <v>0</v>
      </c>
      <c r="Q76" s="10" t="str">
        <f t="shared" si="14"/>
        <v>ควรปรับปรุง</v>
      </c>
      <c r="R76" s="43"/>
      <c r="S76" s="43"/>
      <c r="T76" s="43"/>
      <c r="U76" s="43"/>
      <c r="V76" s="39">
        <f t="shared" si="15"/>
        <v>0</v>
      </c>
      <c r="W76" s="16">
        <f t="shared" si="16"/>
        <v>0</v>
      </c>
      <c r="X76" s="10" t="str">
        <f t="shared" si="17"/>
        <v>ควรปรับปรุง</v>
      </c>
    </row>
    <row r="77" spans="2:24" ht="23.25">
      <c r="B77" s="41">
        <v>70</v>
      </c>
      <c r="C77" s="56" t="s">
        <v>168</v>
      </c>
      <c r="D77" s="55" t="s">
        <v>169</v>
      </c>
      <c r="E77" s="43"/>
      <c r="F77" s="43"/>
      <c r="G77" s="43"/>
      <c r="H77" s="43"/>
      <c r="I77" s="43"/>
      <c r="J77" s="39">
        <f t="shared" si="9"/>
        <v>0</v>
      </c>
      <c r="K77" s="16">
        <f t="shared" si="10"/>
        <v>0</v>
      </c>
      <c r="L77" s="10" t="str">
        <f t="shared" si="11"/>
        <v>ควรปรับปรุง</v>
      </c>
      <c r="M77" s="43"/>
      <c r="N77" s="43"/>
      <c r="O77" s="39">
        <f t="shared" si="12"/>
        <v>0</v>
      </c>
      <c r="P77" s="16">
        <f t="shared" si="13"/>
        <v>0</v>
      </c>
      <c r="Q77" s="10" t="str">
        <f t="shared" si="14"/>
        <v>ควรปรับปรุง</v>
      </c>
      <c r="R77" s="43"/>
      <c r="S77" s="43"/>
      <c r="T77" s="43"/>
      <c r="U77" s="43"/>
      <c r="V77" s="39">
        <f t="shared" si="15"/>
        <v>0</v>
      </c>
      <c r="W77" s="16">
        <f t="shared" si="16"/>
        <v>0</v>
      </c>
      <c r="X77" s="10" t="str">
        <f t="shared" si="17"/>
        <v>ควรปรับปรุง</v>
      </c>
    </row>
    <row r="78" spans="2:24" ht="23.25">
      <c r="B78" s="30">
        <v>71</v>
      </c>
      <c r="C78" s="56" t="s">
        <v>170</v>
      </c>
      <c r="D78" s="55" t="s">
        <v>171</v>
      </c>
      <c r="E78" s="43"/>
      <c r="F78" s="43"/>
      <c r="G78" s="43"/>
      <c r="H78" s="43"/>
      <c r="I78" s="43"/>
      <c r="J78" s="39">
        <f t="shared" si="9"/>
        <v>0</v>
      </c>
      <c r="K78" s="16">
        <f t="shared" si="10"/>
        <v>0</v>
      </c>
      <c r="L78" s="10" t="str">
        <f t="shared" si="11"/>
        <v>ควรปรับปรุง</v>
      </c>
      <c r="M78" s="43"/>
      <c r="N78" s="43"/>
      <c r="O78" s="39">
        <f t="shared" si="12"/>
        <v>0</v>
      </c>
      <c r="P78" s="16">
        <f t="shared" si="13"/>
        <v>0</v>
      </c>
      <c r="Q78" s="10" t="str">
        <f t="shared" si="14"/>
        <v>ควรปรับปรุง</v>
      </c>
      <c r="R78" s="43"/>
      <c r="S78" s="43"/>
      <c r="T78" s="43"/>
      <c r="U78" s="43"/>
      <c r="V78" s="39">
        <f t="shared" si="15"/>
        <v>0</v>
      </c>
      <c r="W78" s="16">
        <f t="shared" si="16"/>
        <v>0</v>
      </c>
      <c r="X78" s="10" t="str">
        <f t="shared" si="17"/>
        <v>ควรปรับปรุง</v>
      </c>
    </row>
    <row r="79" spans="2:24" ht="23.25">
      <c r="B79" s="41">
        <v>72</v>
      </c>
      <c r="C79" s="56" t="s">
        <v>172</v>
      </c>
      <c r="D79" s="55" t="s">
        <v>173</v>
      </c>
      <c r="E79" s="43"/>
      <c r="F79" s="43"/>
      <c r="G79" s="43"/>
      <c r="H79" s="43"/>
      <c r="I79" s="43"/>
      <c r="J79" s="39">
        <f t="shared" si="9"/>
        <v>0</v>
      </c>
      <c r="K79" s="16">
        <f t="shared" si="10"/>
        <v>0</v>
      </c>
      <c r="L79" s="10" t="str">
        <f t="shared" si="11"/>
        <v>ควรปรับปรุง</v>
      </c>
      <c r="M79" s="43"/>
      <c r="N79" s="43"/>
      <c r="O79" s="39">
        <f t="shared" si="12"/>
        <v>0</v>
      </c>
      <c r="P79" s="16">
        <f t="shared" si="13"/>
        <v>0</v>
      </c>
      <c r="Q79" s="10" t="str">
        <f t="shared" si="14"/>
        <v>ควรปรับปรุง</v>
      </c>
      <c r="R79" s="43"/>
      <c r="S79" s="43"/>
      <c r="T79" s="43"/>
      <c r="U79" s="43"/>
      <c r="V79" s="39">
        <f t="shared" si="15"/>
        <v>0</v>
      </c>
      <c r="W79" s="16">
        <f t="shared" si="16"/>
        <v>0</v>
      </c>
      <c r="X79" s="10" t="str">
        <f t="shared" si="17"/>
        <v>ควรปรับปรุง</v>
      </c>
    </row>
    <row r="80" spans="2:24" ht="23.25">
      <c r="B80" s="30">
        <v>73</v>
      </c>
      <c r="C80" s="56" t="s">
        <v>46</v>
      </c>
      <c r="D80" s="55" t="s">
        <v>33</v>
      </c>
      <c r="E80" s="43"/>
      <c r="F80" s="43"/>
      <c r="G80" s="43"/>
      <c r="H80" s="43"/>
      <c r="I80" s="43"/>
      <c r="J80" s="39">
        <f t="shared" si="9"/>
        <v>0</v>
      </c>
      <c r="K80" s="16">
        <f t="shared" si="10"/>
        <v>0</v>
      </c>
      <c r="L80" s="10" t="str">
        <f t="shared" si="11"/>
        <v>ควรปรับปรุง</v>
      </c>
      <c r="M80" s="43"/>
      <c r="N80" s="43"/>
      <c r="O80" s="39">
        <f t="shared" si="12"/>
        <v>0</v>
      </c>
      <c r="P80" s="16">
        <f t="shared" si="13"/>
        <v>0</v>
      </c>
      <c r="Q80" s="10" t="str">
        <f t="shared" si="14"/>
        <v>ควรปรับปรุง</v>
      </c>
      <c r="R80" s="43"/>
      <c r="S80" s="43"/>
      <c r="T80" s="43"/>
      <c r="U80" s="43"/>
      <c r="V80" s="39">
        <f t="shared" si="15"/>
        <v>0</v>
      </c>
      <c r="W80" s="16">
        <f t="shared" si="16"/>
        <v>0</v>
      </c>
      <c r="X80" s="10" t="str">
        <f t="shared" si="17"/>
        <v>ควรปรับปรุง</v>
      </c>
    </row>
    <row r="81" spans="2:24" ht="23.25">
      <c r="B81" s="41">
        <v>74</v>
      </c>
      <c r="C81" s="56" t="s">
        <v>59</v>
      </c>
      <c r="D81" s="55" t="s">
        <v>25</v>
      </c>
      <c r="E81" s="43"/>
      <c r="F81" s="43"/>
      <c r="G81" s="43"/>
      <c r="H81" s="43"/>
      <c r="I81" s="43"/>
      <c r="J81" s="39">
        <f t="shared" si="9"/>
        <v>0</v>
      </c>
      <c r="K81" s="16">
        <f t="shared" si="10"/>
        <v>0</v>
      </c>
      <c r="L81" s="10" t="str">
        <f t="shared" si="11"/>
        <v>ควรปรับปรุง</v>
      </c>
      <c r="M81" s="43"/>
      <c r="N81" s="43"/>
      <c r="O81" s="39">
        <f t="shared" si="12"/>
        <v>0</v>
      </c>
      <c r="P81" s="16">
        <f t="shared" si="13"/>
        <v>0</v>
      </c>
      <c r="Q81" s="10" t="str">
        <f t="shared" si="14"/>
        <v>ควรปรับปรุง</v>
      </c>
      <c r="R81" s="43"/>
      <c r="S81" s="43"/>
      <c r="T81" s="43"/>
      <c r="U81" s="43"/>
      <c r="V81" s="39">
        <f t="shared" si="15"/>
        <v>0</v>
      </c>
      <c r="W81" s="16">
        <f t="shared" si="16"/>
        <v>0</v>
      </c>
      <c r="X81" s="10" t="str">
        <f t="shared" si="17"/>
        <v>ควรปรับปรุง</v>
      </c>
    </row>
    <row r="82" spans="2:24" ht="23.25">
      <c r="B82" s="8">
        <v>75</v>
      </c>
      <c r="C82" s="67" t="s">
        <v>174</v>
      </c>
      <c r="D82" s="72" t="s">
        <v>175</v>
      </c>
      <c r="E82" s="43"/>
      <c r="F82" s="43"/>
      <c r="G82" s="43"/>
      <c r="H82" s="43"/>
      <c r="I82" s="43"/>
      <c r="J82" s="42">
        <f t="shared" si="9"/>
        <v>0</v>
      </c>
      <c r="K82" s="32">
        <f t="shared" si="10"/>
        <v>0</v>
      </c>
      <c r="L82" s="34" t="str">
        <f t="shared" si="11"/>
        <v>ควรปรับปรุง</v>
      </c>
      <c r="M82" s="43"/>
      <c r="N82" s="43"/>
      <c r="O82" s="42">
        <f t="shared" si="12"/>
        <v>0</v>
      </c>
      <c r="P82" s="32">
        <f t="shared" si="13"/>
        <v>0</v>
      </c>
      <c r="Q82" s="34" t="str">
        <f t="shared" si="14"/>
        <v>ควรปรับปรุง</v>
      </c>
      <c r="R82" s="43"/>
      <c r="S82" s="43"/>
      <c r="T82" s="43"/>
      <c r="U82" s="43"/>
      <c r="V82" s="42">
        <f t="shared" si="15"/>
        <v>0</v>
      </c>
      <c r="W82" s="16">
        <f t="shared" si="16"/>
        <v>0</v>
      </c>
      <c r="X82" s="34" t="str">
        <f t="shared" si="17"/>
        <v>ควรปรับปรุง</v>
      </c>
    </row>
    <row r="83" spans="2:11" ht="23.25">
      <c r="B83" s="9"/>
      <c r="C83" s="26"/>
      <c r="D83" s="26"/>
      <c r="E83" s="27"/>
      <c r="F83" s="27"/>
      <c r="G83" s="27"/>
      <c r="H83" s="27"/>
      <c r="I83" s="27"/>
      <c r="J83" s="27"/>
      <c r="K83" s="27"/>
    </row>
    <row r="84" spans="2:11" ht="23.25">
      <c r="B84" s="9"/>
      <c r="C84" s="26"/>
      <c r="D84" s="26"/>
      <c r="E84" s="27"/>
      <c r="F84" s="27"/>
      <c r="G84" s="27"/>
      <c r="H84" s="27"/>
      <c r="I84" s="27"/>
      <c r="J84" s="27"/>
      <c r="K84" s="27"/>
    </row>
    <row r="85" spans="2:11" ht="23.25">
      <c r="B85" s="9"/>
      <c r="C85" s="26"/>
      <c r="D85" s="26"/>
      <c r="E85" s="27"/>
      <c r="F85" s="27"/>
      <c r="G85" s="27"/>
      <c r="H85" s="27"/>
      <c r="I85" s="27"/>
      <c r="J85" s="27"/>
      <c r="K85" s="27"/>
    </row>
    <row r="86" spans="2:11" ht="23.25">
      <c r="B86" s="9"/>
      <c r="C86" s="26"/>
      <c r="D86" s="26"/>
      <c r="E86" s="27"/>
      <c r="F86" s="27"/>
      <c r="G86" s="27"/>
      <c r="H86" s="27"/>
      <c r="I86" s="27"/>
      <c r="J86" s="27"/>
      <c r="K86" s="27"/>
    </row>
    <row r="87" spans="2:11" ht="23.25">
      <c r="B87" s="9"/>
      <c r="C87" s="26"/>
      <c r="D87" s="26"/>
      <c r="E87" s="27"/>
      <c r="F87" s="27"/>
      <c r="G87" s="27"/>
      <c r="H87" s="27"/>
      <c r="I87" s="27"/>
      <c r="J87" s="27"/>
      <c r="K87" s="27"/>
    </row>
    <row r="88" spans="2:11" ht="23.25">
      <c r="B88" s="9"/>
      <c r="C88" s="26"/>
      <c r="D88" s="26"/>
      <c r="E88" s="27"/>
      <c r="F88" s="27"/>
      <c r="G88" s="27"/>
      <c r="H88" s="27"/>
      <c r="I88" s="27"/>
      <c r="J88" s="27"/>
      <c r="K88" s="27"/>
    </row>
    <row r="89" spans="2:11" ht="23.25">
      <c r="B89" s="9"/>
      <c r="C89" s="26"/>
      <c r="D89" s="26"/>
      <c r="E89" s="27"/>
      <c r="F89" s="27"/>
      <c r="G89" s="27"/>
      <c r="H89" s="27"/>
      <c r="I89" s="27"/>
      <c r="J89" s="27"/>
      <c r="K89" s="27"/>
    </row>
    <row r="90" spans="2:11" ht="23.25">
      <c r="B90" s="9"/>
      <c r="C90" s="26"/>
      <c r="D90" s="26"/>
      <c r="E90" s="27"/>
      <c r="F90" s="27"/>
      <c r="G90" s="27"/>
      <c r="H90" s="27"/>
      <c r="I90" s="27"/>
      <c r="J90" s="27"/>
      <c r="K90" s="27"/>
    </row>
    <row r="91" spans="2:11" ht="23.25">
      <c r="B91" s="9"/>
      <c r="C91" s="26"/>
      <c r="D91" s="26"/>
      <c r="E91" s="27"/>
      <c r="F91" s="27"/>
      <c r="G91" s="27"/>
      <c r="H91" s="27"/>
      <c r="I91" s="27"/>
      <c r="J91" s="27"/>
      <c r="K91" s="27"/>
    </row>
    <row r="92" spans="2:11" ht="23.25">
      <c r="B92" s="9"/>
      <c r="C92" s="26"/>
      <c r="D92" s="26"/>
      <c r="E92" s="27"/>
      <c r="F92" s="27"/>
      <c r="G92" s="27"/>
      <c r="H92" s="27"/>
      <c r="I92" s="27"/>
      <c r="J92" s="27"/>
      <c r="K92" s="27"/>
    </row>
    <row r="93" spans="2:11" ht="23.25">
      <c r="B93" s="9"/>
      <c r="C93" s="26"/>
      <c r="D93" s="26"/>
      <c r="E93" s="27"/>
      <c r="F93" s="27"/>
      <c r="G93" s="27"/>
      <c r="H93" s="27"/>
      <c r="I93" s="27"/>
      <c r="J93" s="27"/>
      <c r="K93" s="27"/>
    </row>
    <row r="94" spans="2:11" ht="23.25">
      <c r="B94" s="9"/>
      <c r="C94" s="26"/>
      <c r="D94" s="26"/>
      <c r="E94" s="27"/>
      <c r="F94" s="27"/>
      <c r="G94" s="27"/>
      <c r="H94" s="27"/>
      <c r="I94" s="27"/>
      <c r="J94" s="27"/>
      <c r="K94" s="27"/>
    </row>
    <row r="95" spans="2:11" ht="23.25">
      <c r="B95" s="9"/>
      <c r="C95" s="26"/>
      <c r="D95" s="26"/>
      <c r="E95" s="27"/>
      <c r="F95" s="27"/>
      <c r="G95" s="27"/>
      <c r="H95" s="27"/>
      <c r="I95" s="27"/>
      <c r="J95" s="27"/>
      <c r="K95" s="27"/>
    </row>
    <row r="96" spans="2:11" ht="23.25">
      <c r="B96" s="9"/>
      <c r="C96" s="26"/>
      <c r="D96" s="26"/>
      <c r="E96" s="27"/>
      <c r="F96" s="27"/>
      <c r="G96" s="27"/>
      <c r="H96" s="27"/>
      <c r="I96" s="27"/>
      <c r="J96" s="27"/>
      <c r="K96" s="27"/>
    </row>
    <row r="97" spans="2:11" ht="23.25">
      <c r="B97" s="9"/>
      <c r="C97" s="26"/>
      <c r="D97" s="26"/>
      <c r="E97" s="27"/>
      <c r="F97" s="27"/>
      <c r="G97" s="27"/>
      <c r="H97" s="27"/>
      <c r="I97" s="27"/>
      <c r="J97" s="27"/>
      <c r="K97" s="27"/>
    </row>
    <row r="98" spans="2:11" ht="23.25">
      <c r="B98" s="9"/>
      <c r="C98" s="26"/>
      <c r="D98" s="26"/>
      <c r="E98" s="27"/>
      <c r="F98" s="27"/>
      <c r="G98" s="27"/>
      <c r="H98" s="27"/>
      <c r="I98" s="27"/>
      <c r="J98" s="27"/>
      <c r="K98" s="27"/>
    </row>
    <row r="99" spans="2:11" ht="23.25">
      <c r="B99" s="9"/>
      <c r="C99" s="26"/>
      <c r="D99" s="26"/>
      <c r="E99" s="27"/>
      <c r="F99" s="27"/>
      <c r="G99" s="27"/>
      <c r="H99" s="27"/>
      <c r="I99" s="27"/>
      <c r="J99" s="27"/>
      <c r="K99" s="27"/>
    </row>
    <row r="100" spans="2:11" ht="23.25">
      <c r="B100" s="9"/>
      <c r="C100" s="26"/>
      <c r="D100" s="26"/>
      <c r="E100" s="27"/>
      <c r="F100" s="27"/>
      <c r="G100" s="27"/>
      <c r="H100" s="27"/>
      <c r="I100" s="27"/>
      <c r="J100" s="27"/>
      <c r="K100" s="27"/>
    </row>
    <row r="101" spans="2:11" ht="23.25">
      <c r="B101" s="9"/>
      <c r="C101" s="26"/>
      <c r="D101" s="26"/>
      <c r="E101" s="27"/>
      <c r="F101" s="27"/>
      <c r="G101" s="27"/>
      <c r="H101" s="27"/>
      <c r="I101" s="27"/>
      <c r="J101" s="27"/>
      <c r="K101" s="27"/>
    </row>
    <row r="102" spans="2:11" ht="23.25">
      <c r="B102" s="9"/>
      <c r="C102" s="26"/>
      <c r="D102" s="26"/>
      <c r="E102" s="27"/>
      <c r="F102" s="27"/>
      <c r="G102" s="27"/>
      <c r="H102" s="27"/>
      <c r="I102" s="27"/>
      <c r="J102" s="27"/>
      <c r="K102" s="27"/>
    </row>
    <row r="103" spans="2:11" ht="23.25">
      <c r="B103" s="9"/>
      <c r="C103" s="26"/>
      <c r="D103" s="26"/>
      <c r="E103" s="27"/>
      <c r="F103" s="27"/>
      <c r="G103" s="27"/>
      <c r="H103" s="27"/>
      <c r="I103" s="27"/>
      <c r="J103" s="27"/>
      <c r="K103" s="27"/>
    </row>
    <row r="104" spans="2:11" ht="23.25">
      <c r="B104" s="9"/>
      <c r="C104" s="26"/>
      <c r="D104" s="26"/>
      <c r="E104" s="27"/>
      <c r="F104" s="27"/>
      <c r="G104" s="27"/>
      <c r="H104" s="27"/>
      <c r="I104" s="27"/>
      <c r="J104" s="27"/>
      <c r="K104" s="27"/>
    </row>
    <row r="105" spans="2:11" ht="23.25">
      <c r="B105" s="9"/>
      <c r="C105" s="26"/>
      <c r="D105" s="26"/>
      <c r="E105" s="27"/>
      <c r="F105" s="27"/>
      <c r="G105" s="27"/>
      <c r="H105" s="27"/>
      <c r="I105" s="27"/>
      <c r="J105" s="27"/>
      <c r="K105" s="27"/>
    </row>
    <row r="106" spans="2:11" ht="23.25">
      <c r="B106" s="9"/>
      <c r="C106" s="26"/>
      <c r="D106" s="26"/>
      <c r="E106" s="27"/>
      <c r="F106" s="27"/>
      <c r="G106" s="27"/>
      <c r="H106" s="27"/>
      <c r="I106" s="27"/>
      <c r="J106" s="27"/>
      <c r="K106" s="27"/>
    </row>
    <row r="107" spans="2:11" ht="23.25">
      <c r="B107" s="9"/>
      <c r="C107" s="26"/>
      <c r="D107" s="26"/>
      <c r="E107" s="27"/>
      <c r="F107" s="27"/>
      <c r="G107" s="27"/>
      <c r="H107" s="27"/>
      <c r="I107" s="27"/>
      <c r="J107" s="27"/>
      <c r="K107" s="27"/>
    </row>
    <row r="108" spans="2:11" ht="23.25">
      <c r="B108" s="9"/>
      <c r="C108" s="26"/>
      <c r="D108" s="26"/>
      <c r="E108" s="27"/>
      <c r="F108" s="27"/>
      <c r="G108" s="27"/>
      <c r="H108" s="27"/>
      <c r="I108" s="27"/>
      <c r="J108" s="27"/>
      <c r="K108" s="27"/>
    </row>
    <row r="109" spans="2:11" ht="23.25">
      <c r="B109" s="9"/>
      <c r="C109" s="26"/>
      <c r="D109" s="26"/>
      <c r="E109" s="27"/>
      <c r="F109" s="27"/>
      <c r="G109" s="27"/>
      <c r="H109" s="27"/>
      <c r="I109" s="27"/>
      <c r="J109" s="27"/>
      <c r="K109" s="27"/>
    </row>
    <row r="110" spans="2:11" ht="23.25">
      <c r="B110" s="9"/>
      <c r="C110" s="26"/>
      <c r="D110" s="26"/>
      <c r="E110" s="27"/>
      <c r="F110" s="27"/>
      <c r="G110" s="27"/>
      <c r="H110" s="27"/>
      <c r="I110" s="27"/>
      <c r="J110" s="27"/>
      <c r="K110" s="27"/>
    </row>
    <row r="111" spans="2:11" ht="23.25">
      <c r="B111" s="9"/>
      <c r="C111" s="26"/>
      <c r="D111" s="26"/>
      <c r="E111" s="27"/>
      <c r="F111" s="27"/>
      <c r="G111" s="27"/>
      <c r="H111" s="27"/>
      <c r="I111" s="27"/>
      <c r="J111" s="27"/>
      <c r="K111" s="27"/>
    </row>
    <row r="112" spans="2:11" ht="23.25">
      <c r="B112" s="9"/>
      <c r="C112" s="26"/>
      <c r="D112" s="26"/>
      <c r="E112" s="27"/>
      <c r="F112" s="27"/>
      <c r="G112" s="27"/>
      <c r="H112" s="27"/>
      <c r="I112" s="27"/>
      <c r="J112" s="27"/>
      <c r="K112" s="27"/>
    </row>
    <row r="113" spans="2:11" ht="23.25">
      <c r="B113" s="9"/>
      <c r="C113" s="26"/>
      <c r="D113" s="26"/>
      <c r="E113" s="27"/>
      <c r="F113" s="27"/>
      <c r="G113" s="27"/>
      <c r="H113" s="27"/>
      <c r="I113" s="27"/>
      <c r="J113" s="27"/>
      <c r="K113" s="27"/>
    </row>
    <row r="114" spans="2:11" ht="23.25">
      <c r="B114" s="9"/>
      <c r="C114" s="26"/>
      <c r="D114" s="26"/>
      <c r="E114" s="27"/>
      <c r="F114" s="27"/>
      <c r="G114" s="27"/>
      <c r="H114" s="27"/>
      <c r="I114" s="27"/>
      <c r="J114" s="27"/>
      <c r="K114" s="27"/>
    </row>
    <row r="115" spans="2:11" ht="23.25">
      <c r="B115" s="9"/>
      <c r="C115" s="26"/>
      <c r="D115" s="26"/>
      <c r="E115" s="27"/>
      <c r="F115" s="27"/>
      <c r="G115" s="27"/>
      <c r="H115" s="27"/>
      <c r="I115" s="27"/>
      <c r="J115" s="27"/>
      <c r="K115" s="27"/>
    </row>
    <row r="116" spans="2:11" ht="23.25">
      <c r="B116" s="9"/>
      <c r="C116" s="26"/>
      <c r="D116" s="26"/>
      <c r="E116" s="27"/>
      <c r="F116" s="27"/>
      <c r="G116" s="27"/>
      <c r="H116" s="27"/>
      <c r="I116" s="27"/>
      <c r="J116" s="27"/>
      <c r="K116" s="27"/>
    </row>
    <row r="117" spans="2:11" ht="23.25">
      <c r="B117" s="9"/>
      <c r="C117" s="26"/>
      <c r="D117" s="26"/>
      <c r="E117" s="27"/>
      <c r="F117" s="27"/>
      <c r="G117" s="27"/>
      <c r="H117" s="27"/>
      <c r="I117" s="27"/>
      <c r="J117" s="27"/>
      <c r="K117" s="27"/>
    </row>
    <row r="118" spans="2:11" ht="23.25">
      <c r="B118" s="9"/>
      <c r="C118" s="26"/>
      <c r="D118" s="26"/>
      <c r="E118" s="27"/>
      <c r="F118" s="27"/>
      <c r="G118" s="27"/>
      <c r="H118" s="27"/>
      <c r="I118" s="27"/>
      <c r="J118" s="27"/>
      <c r="K118" s="27"/>
    </row>
    <row r="119" spans="2:11" ht="23.25">
      <c r="B119" s="9"/>
      <c r="C119" s="26"/>
      <c r="D119" s="26"/>
      <c r="E119" s="27"/>
      <c r="F119" s="27"/>
      <c r="G119" s="27"/>
      <c r="H119" s="27"/>
      <c r="I119" s="27"/>
      <c r="J119" s="27"/>
      <c r="K119" s="27"/>
    </row>
    <row r="121" spans="3:10" ht="23.25">
      <c r="C121" s="22" t="s">
        <v>2</v>
      </c>
      <c r="D121" s="22"/>
      <c r="E121" s="22"/>
      <c r="F121" s="46"/>
      <c r="G121" s="46"/>
      <c r="H121" s="46"/>
      <c r="I121" s="22"/>
      <c r="J121" s="22"/>
    </row>
    <row r="122" spans="3:10" ht="23.25">
      <c r="C122" s="6"/>
      <c r="D122" s="6"/>
      <c r="E122" s="22"/>
      <c r="F122" s="46"/>
      <c r="G122" s="46"/>
      <c r="H122" s="46"/>
      <c r="I122" s="22"/>
      <c r="J122" s="22"/>
    </row>
    <row r="123" spans="3:10" ht="23.25">
      <c r="C123" s="6"/>
      <c r="D123" s="6"/>
      <c r="E123" s="22"/>
      <c r="F123" s="46"/>
      <c r="G123" s="46"/>
      <c r="H123" s="46"/>
      <c r="I123" s="22"/>
      <c r="J123" s="22"/>
    </row>
    <row r="124" spans="3:10" ht="23.25">
      <c r="C124" s="6"/>
      <c r="D124" s="6"/>
      <c r="E124" s="22"/>
      <c r="F124" s="46"/>
      <c r="G124" s="46"/>
      <c r="H124" s="46"/>
      <c r="I124" s="22"/>
      <c r="J124" s="22"/>
    </row>
    <row r="126" spans="5:12" ht="23.25">
      <c r="E126" s="103"/>
      <c r="F126" s="103"/>
      <c r="G126" s="103"/>
      <c r="H126" s="103"/>
      <c r="I126" s="103"/>
      <c r="J126" s="103"/>
      <c r="K126" s="103"/>
      <c r="L126" s="24"/>
    </row>
    <row r="127" spans="5:12" ht="23.25">
      <c r="E127" s="103"/>
      <c r="F127" s="103"/>
      <c r="G127" s="103"/>
      <c r="H127" s="103"/>
      <c r="I127" s="103"/>
      <c r="J127" s="103"/>
      <c r="K127" s="103"/>
      <c r="L127" s="24"/>
    </row>
    <row r="128" spans="5:12" ht="23.25">
      <c r="E128" s="103"/>
      <c r="F128" s="103"/>
      <c r="G128" s="103"/>
      <c r="H128" s="103"/>
      <c r="I128" s="103"/>
      <c r="J128" s="103"/>
      <c r="K128" s="103"/>
      <c r="L128" s="24"/>
    </row>
    <row r="129" spans="3:12" ht="23.25">
      <c r="C129" s="13"/>
      <c r="D129" s="13"/>
      <c r="E129" s="20"/>
      <c r="F129" s="44"/>
      <c r="G129" s="44"/>
      <c r="H129" s="44"/>
      <c r="I129" s="20"/>
      <c r="J129" s="20"/>
      <c r="K129" s="20"/>
      <c r="L129" s="24"/>
    </row>
    <row r="130" spans="3:12" ht="23.25">
      <c r="C130" s="6"/>
      <c r="D130" s="6"/>
      <c r="E130" s="22"/>
      <c r="F130" s="46"/>
      <c r="G130" s="46"/>
      <c r="H130" s="46"/>
      <c r="I130" s="22"/>
      <c r="J130" s="22"/>
      <c r="K130" s="22"/>
      <c r="L130" s="1"/>
    </row>
  </sheetData>
  <sheetProtection/>
  <mergeCells count="19">
    <mergeCell ref="E5:I5"/>
    <mergeCell ref="J5:J6"/>
    <mergeCell ref="K5:K6"/>
    <mergeCell ref="B2:X2"/>
    <mergeCell ref="P5:P6"/>
    <mergeCell ref="Q5:Q7"/>
    <mergeCell ref="R5:U5"/>
    <mergeCell ref="V5:V6"/>
    <mergeCell ref="W5:W6"/>
    <mergeCell ref="E128:K128"/>
    <mergeCell ref="L5:L7"/>
    <mergeCell ref="B1:X1"/>
    <mergeCell ref="E126:K126"/>
    <mergeCell ref="E127:K127"/>
    <mergeCell ref="B5:B7"/>
    <mergeCell ref="M5:N5"/>
    <mergeCell ref="O5:O6"/>
    <mergeCell ref="X5:X7"/>
    <mergeCell ref="C5:D7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0"/>
  <sheetViews>
    <sheetView zoomScalePageLayoutView="0" workbookViewId="0" topLeftCell="D3">
      <selection activeCell="N8" sqref="N8:R82"/>
    </sheetView>
  </sheetViews>
  <sheetFormatPr defaultColWidth="9.140625" defaultRowHeight="15"/>
  <cols>
    <col min="1" max="1" width="5.140625" style="0" customWidth="1"/>
    <col min="2" max="2" width="5.00390625" style="5" customWidth="1"/>
    <col min="3" max="3" width="12.7109375" style="5" customWidth="1"/>
    <col min="4" max="4" width="13.00390625" style="5" customWidth="1"/>
    <col min="5" max="5" width="4.421875" style="17" customWidth="1"/>
    <col min="6" max="8" width="4.00390625" style="17" customWidth="1"/>
    <col min="9" max="10" width="3.421875" style="17" customWidth="1"/>
    <col min="11" max="11" width="4.57421875" style="17" customWidth="1"/>
    <col min="12" max="12" width="9.57421875" style="17" customWidth="1"/>
    <col min="13" max="13" width="11.7109375" style="0" customWidth="1"/>
    <col min="14" max="14" width="4.8515625" style="0" customWidth="1"/>
    <col min="15" max="15" width="4.00390625" style="0" customWidth="1"/>
    <col min="16" max="16" width="3.7109375" style="0" customWidth="1"/>
    <col min="17" max="17" width="3.57421875" style="0" customWidth="1"/>
    <col min="18" max="18" width="4.421875" style="0" customWidth="1"/>
  </cols>
  <sheetData>
    <row r="1" spans="2:21" ht="23.25">
      <c r="B1" s="90" t="s">
        <v>185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2:21" ht="23.25">
      <c r="B2" s="90" t="s">
        <v>20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2:13" ht="23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3" ht="13.5" customHeight="1">
      <c r="B4" s="6"/>
      <c r="C4" s="6"/>
      <c r="D4" s="6"/>
      <c r="E4" s="46"/>
      <c r="F4" s="46"/>
      <c r="G4" s="46"/>
      <c r="H4" s="46"/>
      <c r="I4" s="46"/>
      <c r="J4" s="46"/>
      <c r="K4" s="46"/>
      <c r="L4" s="46"/>
      <c r="M4" s="1"/>
    </row>
    <row r="5" spans="2:21" ht="24.75" customHeight="1">
      <c r="B5" s="97" t="s">
        <v>0</v>
      </c>
      <c r="C5" s="83" t="s">
        <v>1</v>
      </c>
      <c r="D5" s="84"/>
      <c r="E5" s="91" t="s">
        <v>63</v>
      </c>
      <c r="F5" s="92"/>
      <c r="G5" s="92"/>
      <c r="H5" s="92"/>
      <c r="I5" s="92"/>
      <c r="J5" s="92"/>
      <c r="K5" s="93" t="s">
        <v>11</v>
      </c>
      <c r="L5" s="95" t="s">
        <v>12</v>
      </c>
      <c r="M5" s="89" t="s">
        <v>2</v>
      </c>
      <c r="N5" s="91" t="s">
        <v>65</v>
      </c>
      <c r="O5" s="92"/>
      <c r="P5" s="92"/>
      <c r="Q5" s="92"/>
      <c r="R5" s="92"/>
      <c r="S5" s="93" t="s">
        <v>11</v>
      </c>
      <c r="T5" s="95" t="s">
        <v>12</v>
      </c>
      <c r="U5" s="89" t="s">
        <v>2</v>
      </c>
    </row>
    <row r="6" spans="2:21" ht="86.25" customHeight="1">
      <c r="B6" s="97"/>
      <c r="C6" s="85"/>
      <c r="D6" s="86"/>
      <c r="E6" s="25" t="s">
        <v>9</v>
      </c>
      <c r="F6" s="25" t="s">
        <v>10</v>
      </c>
      <c r="G6" s="25" t="s">
        <v>17</v>
      </c>
      <c r="H6" s="25" t="s">
        <v>48</v>
      </c>
      <c r="I6" s="25" t="s">
        <v>18</v>
      </c>
      <c r="J6" s="25" t="s">
        <v>64</v>
      </c>
      <c r="K6" s="94"/>
      <c r="L6" s="96"/>
      <c r="M6" s="89"/>
      <c r="N6" s="25" t="s">
        <v>9</v>
      </c>
      <c r="O6" s="25" t="s">
        <v>10</v>
      </c>
      <c r="P6" s="25" t="s">
        <v>17</v>
      </c>
      <c r="Q6" s="25" t="s">
        <v>48</v>
      </c>
      <c r="R6" s="25" t="s">
        <v>18</v>
      </c>
      <c r="S6" s="94"/>
      <c r="T6" s="96"/>
      <c r="U6" s="89"/>
    </row>
    <row r="7" spans="2:21" ht="25.5" customHeight="1">
      <c r="B7" s="97"/>
      <c r="C7" s="87"/>
      <c r="D7" s="88"/>
      <c r="E7" s="8">
        <v>4</v>
      </c>
      <c r="F7" s="8">
        <v>4</v>
      </c>
      <c r="G7" s="8">
        <v>4</v>
      </c>
      <c r="H7" s="8">
        <v>4</v>
      </c>
      <c r="I7" s="8">
        <v>4</v>
      </c>
      <c r="J7" s="8">
        <v>4</v>
      </c>
      <c r="K7" s="8">
        <v>24</v>
      </c>
      <c r="L7" s="15">
        <v>4</v>
      </c>
      <c r="M7" s="89"/>
      <c r="N7" s="8">
        <v>4</v>
      </c>
      <c r="O7" s="8">
        <v>4</v>
      </c>
      <c r="P7" s="8">
        <v>4</v>
      </c>
      <c r="Q7" s="8">
        <v>4</v>
      </c>
      <c r="R7" s="8">
        <v>4</v>
      </c>
      <c r="S7" s="8">
        <v>24</v>
      </c>
      <c r="T7" s="15">
        <v>4</v>
      </c>
      <c r="U7" s="89"/>
    </row>
    <row r="8" spans="2:21" ht="23.25">
      <c r="B8" s="30">
        <v>1</v>
      </c>
      <c r="C8" s="52" t="s">
        <v>69</v>
      </c>
      <c r="D8" s="53" t="s">
        <v>70</v>
      </c>
      <c r="E8" s="75"/>
      <c r="F8" s="75"/>
      <c r="G8" s="75"/>
      <c r="H8" s="75"/>
      <c r="I8" s="75"/>
      <c r="J8" s="75"/>
      <c r="K8" s="39">
        <f>SUM(E8:J8)</f>
        <v>0</v>
      </c>
      <c r="L8" s="16">
        <f>K8/6</f>
        <v>0</v>
      </c>
      <c r="M8" s="10" t="str">
        <f>IF(L8&gt;=3.51,"ดีเยี่ยม",IF(L8&gt;=2.51,"ดี",IF(L8&gt;=1.51,"พอใช้",IF(L8&gt;=0,"ควรปรับปรุง",))))</f>
        <v>ควรปรับปรุง</v>
      </c>
      <c r="N8" s="75"/>
      <c r="O8" s="75"/>
      <c r="P8" s="75"/>
      <c r="Q8" s="75"/>
      <c r="R8" s="75"/>
      <c r="S8" s="42">
        <f>SUM(N8:R8)</f>
        <v>0</v>
      </c>
      <c r="T8" s="32">
        <f>S8/5</f>
        <v>0</v>
      </c>
      <c r="U8" s="10" t="str">
        <f>IF(T8&gt;=3.51,"ดีเยี่ยม",IF(T8&gt;=2.51,"ดี",IF(T8&gt;=1.51,"พอใช้",IF(T8&gt;=0,"ควรปรับปรุง",))))</f>
        <v>ควรปรับปรุง</v>
      </c>
    </row>
    <row r="9" spans="2:21" ht="23.25">
      <c r="B9" s="41">
        <v>2</v>
      </c>
      <c r="C9" s="54" t="s">
        <v>71</v>
      </c>
      <c r="D9" s="55" t="s">
        <v>36</v>
      </c>
      <c r="E9" s="75"/>
      <c r="F9" s="75"/>
      <c r="G9" s="75"/>
      <c r="H9" s="75"/>
      <c r="I9" s="75"/>
      <c r="J9" s="75"/>
      <c r="K9" s="39">
        <f aca="true" t="shared" si="0" ref="K9:K72">SUM(E9:J9)</f>
        <v>0</v>
      </c>
      <c r="L9" s="16">
        <f aca="true" t="shared" si="1" ref="L9:L72">K9/6</f>
        <v>0</v>
      </c>
      <c r="M9" s="10" t="str">
        <f aca="true" t="shared" si="2" ref="M9:M72">IF(L9&gt;=3.51,"ดีเยี่ยม",IF(L9&gt;=2.51,"ดี",IF(L9&gt;=1.51,"พอใช้",IF(L9&gt;=0,"ควรปรับปรุง",))))</f>
        <v>ควรปรับปรุง</v>
      </c>
      <c r="N9" s="75"/>
      <c r="O9" s="75"/>
      <c r="P9" s="75"/>
      <c r="Q9" s="75"/>
      <c r="R9" s="75"/>
      <c r="S9" s="42">
        <f aca="true" t="shared" si="3" ref="S9:S72">SUM(N9:R9)</f>
        <v>0</v>
      </c>
      <c r="T9" s="32">
        <f aca="true" t="shared" si="4" ref="T9:T72">S9/5</f>
        <v>0</v>
      </c>
      <c r="U9" s="10" t="str">
        <f aca="true" t="shared" si="5" ref="U9:U72">IF(T9&gt;=3.51,"ดีเยี่ยม",IF(T9&gt;=2.51,"ดี",IF(T9&gt;=1.51,"พอใช้",IF(T9&gt;=0,"ควรปรับปรุง",))))</f>
        <v>ควรปรับปรุง</v>
      </c>
    </row>
    <row r="10" spans="2:21" ht="23.25">
      <c r="B10" s="30">
        <v>3</v>
      </c>
      <c r="C10" s="54" t="s">
        <v>72</v>
      </c>
      <c r="D10" s="55" t="s">
        <v>27</v>
      </c>
      <c r="E10" s="75"/>
      <c r="F10" s="75"/>
      <c r="G10" s="75"/>
      <c r="H10" s="75"/>
      <c r="I10" s="75"/>
      <c r="J10" s="75"/>
      <c r="K10" s="39">
        <f t="shared" si="0"/>
        <v>0</v>
      </c>
      <c r="L10" s="16">
        <f t="shared" si="1"/>
        <v>0</v>
      </c>
      <c r="M10" s="10" t="str">
        <f t="shared" si="2"/>
        <v>ควรปรับปรุง</v>
      </c>
      <c r="N10" s="75"/>
      <c r="O10" s="75"/>
      <c r="P10" s="75"/>
      <c r="Q10" s="75"/>
      <c r="R10" s="75"/>
      <c r="S10" s="42">
        <f t="shared" si="3"/>
        <v>0</v>
      </c>
      <c r="T10" s="32">
        <f t="shared" si="4"/>
        <v>0</v>
      </c>
      <c r="U10" s="10" t="str">
        <f t="shared" si="5"/>
        <v>ควรปรับปรุง</v>
      </c>
    </row>
    <row r="11" spans="2:21" ht="23.25">
      <c r="B11" s="41">
        <v>4</v>
      </c>
      <c r="C11" s="54" t="s">
        <v>73</v>
      </c>
      <c r="D11" s="55" t="s">
        <v>74</v>
      </c>
      <c r="E11" s="75"/>
      <c r="F11" s="75"/>
      <c r="G11" s="75"/>
      <c r="H11" s="75"/>
      <c r="I11" s="75"/>
      <c r="J11" s="75"/>
      <c r="K11" s="39">
        <f t="shared" si="0"/>
        <v>0</v>
      </c>
      <c r="L11" s="16">
        <f t="shared" si="1"/>
        <v>0</v>
      </c>
      <c r="M11" s="10" t="str">
        <f t="shared" si="2"/>
        <v>ควรปรับปรุง</v>
      </c>
      <c r="N11" s="75"/>
      <c r="O11" s="75"/>
      <c r="P11" s="75"/>
      <c r="Q11" s="75"/>
      <c r="R11" s="75"/>
      <c r="S11" s="42">
        <f t="shared" si="3"/>
        <v>0</v>
      </c>
      <c r="T11" s="32">
        <f t="shared" si="4"/>
        <v>0</v>
      </c>
      <c r="U11" s="10" t="str">
        <f t="shared" si="5"/>
        <v>ควรปรับปรุง</v>
      </c>
    </row>
    <row r="12" spans="2:21" ht="23.25">
      <c r="B12" s="30">
        <v>5</v>
      </c>
      <c r="C12" s="56" t="s">
        <v>57</v>
      </c>
      <c r="D12" s="55" t="s">
        <v>31</v>
      </c>
      <c r="E12" s="75"/>
      <c r="F12" s="75"/>
      <c r="G12" s="75"/>
      <c r="H12" s="75"/>
      <c r="I12" s="75"/>
      <c r="J12" s="75"/>
      <c r="K12" s="39">
        <f t="shared" si="0"/>
        <v>0</v>
      </c>
      <c r="L12" s="16">
        <f t="shared" si="1"/>
        <v>0</v>
      </c>
      <c r="M12" s="10" t="str">
        <f t="shared" si="2"/>
        <v>ควรปรับปรุง</v>
      </c>
      <c r="N12" s="75"/>
      <c r="O12" s="75"/>
      <c r="P12" s="75"/>
      <c r="Q12" s="75"/>
      <c r="R12" s="75"/>
      <c r="S12" s="42">
        <f t="shared" si="3"/>
        <v>0</v>
      </c>
      <c r="T12" s="32">
        <f t="shared" si="4"/>
        <v>0</v>
      </c>
      <c r="U12" s="10" t="str">
        <f t="shared" si="5"/>
        <v>ควรปรับปรุง</v>
      </c>
    </row>
    <row r="13" spans="2:21" ht="23.25">
      <c r="B13" s="41">
        <v>6</v>
      </c>
      <c r="C13" s="56" t="s">
        <v>75</v>
      </c>
      <c r="D13" s="55" t="s">
        <v>42</v>
      </c>
      <c r="E13" s="75"/>
      <c r="F13" s="75"/>
      <c r="G13" s="75"/>
      <c r="H13" s="75"/>
      <c r="I13" s="75"/>
      <c r="J13" s="75"/>
      <c r="K13" s="39">
        <f t="shared" si="0"/>
        <v>0</v>
      </c>
      <c r="L13" s="16">
        <f t="shared" si="1"/>
        <v>0</v>
      </c>
      <c r="M13" s="10" t="str">
        <f t="shared" si="2"/>
        <v>ควรปรับปรุง</v>
      </c>
      <c r="N13" s="75"/>
      <c r="O13" s="75"/>
      <c r="P13" s="75"/>
      <c r="Q13" s="75"/>
      <c r="R13" s="75"/>
      <c r="S13" s="42">
        <f t="shared" si="3"/>
        <v>0</v>
      </c>
      <c r="T13" s="32">
        <f t="shared" si="4"/>
        <v>0</v>
      </c>
      <c r="U13" s="10" t="str">
        <f t="shared" si="5"/>
        <v>ควรปรับปรุง</v>
      </c>
    </row>
    <row r="14" spans="2:21" ht="23.25">
      <c r="B14" s="30">
        <v>7</v>
      </c>
      <c r="C14" s="56" t="s">
        <v>76</v>
      </c>
      <c r="D14" s="55" t="s">
        <v>44</v>
      </c>
      <c r="E14" s="75"/>
      <c r="F14" s="75"/>
      <c r="G14" s="75"/>
      <c r="H14" s="75"/>
      <c r="I14" s="75"/>
      <c r="J14" s="75"/>
      <c r="K14" s="39">
        <f t="shared" si="0"/>
        <v>0</v>
      </c>
      <c r="L14" s="16">
        <f t="shared" si="1"/>
        <v>0</v>
      </c>
      <c r="M14" s="10" t="str">
        <f t="shared" si="2"/>
        <v>ควรปรับปรุง</v>
      </c>
      <c r="N14" s="75"/>
      <c r="O14" s="75"/>
      <c r="P14" s="75"/>
      <c r="Q14" s="75"/>
      <c r="R14" s="75"/>
      <c r="S14" s="42">
        <f t="shared" si="3"/>
        <v>0</v>
      </c>
      <c r="T14" s="32">
        <f t="shared" si="4"/>
        <v>0</v>
      </c>
      <c r="U14" s="10" t="str">
        <f t="shared" si="5"/>
        <v>ควรปรับปรุง</v>
      </c>
    </row>
    <row r="15" spans="2:21" ht="23.25">
      <c r="B15" s="41">
        <v>8</v>
      </c>
      <c r="C15" s="56" t="s">
        <v>77</v>
      </c>
      <c r="D15" s="55" t="s">
        <v>29</v>
      </c>
      <c r="E15" s="75"/>
      <c r="F15" s="75"/>
      <c r="G15" s="75"/>
      <c r="H15" s="75"/>
      <c r="I15" s="75"/>
      <c r="J15" s="75"/>
      <c r="K15" s="39">
        <f t="shared" si="0"/>
        <v>0</v>
      </c>
      <c r="L15" s="16">
        <f t="shared" si="1"/>
        <v>0</v>
      </c>
      <c r="M15" s="10" t="str">
        <f t="shared" si="2"/>
        <v>ควรปรับปรุง</v>
      </c>
      <c r="N15" s="75"/>
      <c r="O15" s="75"/>
      <c r="P15" s="75"/>
      <c r="Q15" s="75"/>
      <c r="R15" s="75"/>
      <c r="S15" s="42">
        <f t="shared" si="3"/>
        <v>0</v>
      </c>
      <c r="T15" s="32">
        <f t="shared" si="4"/>
        <v>0</v>
      </c>
      <c r="U15" s="10" t="str">
        <f t="shared" si="5"/>
        <v>ควรปรับปรุง</v>
      </c>
    </row>
    <row r="16" spans="2:21" ht="23.25">
      <c r="B16" s="30">
        <v>9</v>
      </c>
      <c r="C16" s="56" t="s">
        <v>78</v>
      </c>
      <c r="D16" s="55" t="s">
        <v>79</v>
      </c>
      <c r="E16" s="75"/>
      <c r="F16" s="75"/>
      <c r="G16" s="75"/>
      <c r="H16" s="75"/>
      <c r="I16" s="75"/>
      <c r="J16" s="75"/>
      <c r="K16" s="39">
        <f t="shared" si="0"/>
        <v>0</v>
      </c>
      <c r="L16" s="16">
        <f t="shared" si="1"/>
        <v>0</v>
      </c>
      <c r="M16" s="10" t="str">
        <f t="shared" si="2"/>
        <v>ควรปรับปรุง</v>
      </c>
      <c r="N16" s="75"/>
      <c r="O16" s="75"/>
      <c r="P16" s="75"/>
      <c r="Q16" s="75"/>
      <c r="R16" s="75"/>
      <c r="S16" s="42">
        <f t="shared" si="3"/>
        <v>0</v>
      </c>
      <c r="T16" s="32">
        <f t="shared" si="4"/>
        <v>0</v>
      </c>
      <c r="U16" s="10" t="str">
        <f t="shared" si="5"/>
        <v>ควรปรับปรุง</v>
      </c>
    </row>
    <row r="17" spans="2:21" ht="23.25">
      <c r="B17" s="41">
        <v>10</v>
      </c>
      <c r="C17" s="56" t="s">
        <v>80</v>
      </c>
      <c r="D17" s="55" t="s">
        <v>53</v>
      </c>
      <c r="E17" s="75"/>
      <c r="F17" s="75"/>
      <c r="G17" s="75"/>
      <c r="H17" s="75"/>
      <c r="I17" s="75"/>
      <c r="J17" s="75"/>
      <c r="K17" s="39">
        <f t="shared" si="0"/>
        <v>0</v>
      </c>
      <c r="L17" s="16">
        <f t="shared" si="1"/>
        <v>0</v>
      </c>
      <c r="M17" s="10" t="str">
        <f t="shared" si="2"/>
        <v>ควรปรับปรุง</v>
      </c>
      <c r="N17" s="75"/>
      <c r="O17" s="75"/>
      <c r="P17" s="75"/>
      <c r="Q17" s="75"/>
      <c r="R17" s="75"/>
      <c r="S17" s="42">
        <f t="shared" si="3"/>
        <v>0</v>
      </c>
      <c r="T17" s="32">
        <f t="shared" si="4"/>
        <v>0</v>
      </c>
      <c r="U17" s="10" t="str">
        <f t="shared" si="5"/>
        <v>ควรปรับปรุง</v>
      </c>
    </row>
    <row r="18" spans="2:21" ht="23.25">
      <c r="B18" s="30">
        <v>11</v>
      </c>
      <c r="C18" s="56" t="s">
        <v>81</v>
      </c>
      <c r="D18" s="55" t="s">
        <v>26</v>
      </c>
      <c r="E18" s="75"/>
      <c r="F18" s="75"/>
      <c r="G18" s="75"/>
      <c r="H18" s="75"/>
      <c r="I18" s="75"/>
      <c r="J18" s="75"/>
      <c r="K18" s="39">
        <f t="shared" si="0"/>
        <v>0</v>
      </c>
      <c r="L18" s="16">
        <f t="shared" si="1"/>
        <v>0</v>
      </c>
      <c r="M18" s="10" t="str">
        <f t="shared" si="2"/>
        <v>ควรปรับปรุง</v>
      </c>
      <c r="N18" s="75"/>
      <c r="O18" s="75"/>
      <c r="P18" s="75"/>
      <c r="Q18" s="75"/>
      <c r="R18" s="75"/>
      <c r="S18" s="42">
        <f t="shared" si="3"/>
        <v>0</v>
      </c>
      <c r="T18" s="32">
        <f t="shared" si="4"/>
        <v>0</v>
      </c>
      <c r="U18" s="10" t="str">
        <f t="shared" si="5"/>
        <v>ควรปรับปรุง</v>
      </c>
    </row>
    <row r="19" spans="2:21" ht="23.25">
      <c r="B19" s="41">
        <v>12</v>
      </c>
      <c r="C19" s="54" t="s">
        <v>82</v>
      </c>
      <c r="D19" s="55" t="s">
        <v>83</v>
      </c>
      <c r="E19" s="75"/>
      <c r="F19" s="75"/>
      <c r="G19" s="75"/>
      <c r="H19" s="75"/>
      <c r="I19" s="75"/>
      <c r="J19" s="75"/>
      <c r="K19" s="39">
        <f t="shared" si="0"/>
        <v>0</v>
      </c>
      <c r="L19" s="16">
        <f t="shared" si="1"/>
        <v>0</v>
      </c>
      <c r="M19" s="10" t="str">
        <f t="shared" si="2"/>
        <v>ควรปรับปรุง</v>
      </c>
      <c r="N19" s="75"/>
      <c r="O19" s="75"/>
      <c r="P19" s="75"/>
      <c r="Q19" s="75"/>
      <c r="R19" s="75"/>
      <c r="S19" s="42">
        <f t="shared" si="3"/>
        <v>0</v>
      </c>
      <c r="T19" s="32">
        <f t="shared" si="4"/>
        <v>0</v>
      </c>
      <c r="U19" s="10" t="str">
        <f t="shared" si="5"/>
        <v>ควรปรับปรุง</v>
      </c>
    </row>
    <row r="20" spans="2:21" ht="23.25">
      <c r="B20" s="30">
        <v>13</v>
      </c>
      <c r="C20" s="56" t="s">
        <v>84</v>
      </c>
      <c r="D20" s="55" t="s">
        <v>85</v>
      </c>
      <c r="E20" s="75"/>
      <c r="F20" s="75"/>
      <c r="G20" s="75"/>
      <c r="H20" s="75"/>
      <c r="I20" s="75"/>
      <c r="J20" s="75"/>
      <c r="K20" s="39">
        <f t="shared" si="0"/>
        <v>0</v>
      </c>
      <c r="L20" s="16">
        <f t="shared" si="1"/>
        <v>0</v>
      </c>
      <c r="M20" s="10" t="str">
        <f t="shared" si="2"/>
        <v>ควรปรับปรุง</v>
      </c>
      <c r="N20" s="75"/>
      <c r="O20" s="75"/>
      <c r="P20" s="75"/>
      <c r="Q20" s="75"/>
      <c r="R20" s="75"/>
      <c r="S20" s="42">
        <f t="shared" si="3"/>
        <v>0</v>
      </c>
      <c r="T20" s="32">
        <f t="shared" si="4"/>
        <v>0</v>
      </c>
      <c r="U20" s="10" t="str">
        <f t="shared" si="5"/>
        <v>ควรปรับปรุง</v>
      </c>
    </row>
    <row r="21" spans="2:21" ht="23.25">
      <c r="B21" s="41">
        <v>14</v>
      </c>
      <c r="C21" s="56" t="s">
        <v>86</v>
      </c>
      <c r="D21" s="55" t="s">
        <v>87</v>
      </c>
      <c r="E21" s="75"/>
      <c r="F21" s="75"/>
      <c r="G21" s="75"/>
      <c r="H21" s="75"/>
      <c r="I21" s="75"/>
      <c r="J21" s="75"/>
      <c r="K21" s="39">
        <f t="shared" si="0"/>
        <v>0</v>
      </c>
      <c r="L21" s="16">
        <f t="shared" si="1"/>
        <v>0</v>
      </c>
      <c r="M21" s="10" t="str">
        <f t="shared" si="2"/>
        <v>ควรปรับปรุง</v>
      </c>
      <c r="N21" s="75"/>
      <c r="O21" s="75"/>
      <c r="P21" s="75"/>
      <c r="Q21" s="75"/>
      <c r="R21" s="75"/>
      <c r="S21" s="42">
        <f t="shared" si="3"/>
        <v>0</v>
      </c>
      <c r="T21" s="32">
        <f t="shared" si="4"/>
        <v>0</v>
      </c>
      <c r="U21" s="10" t="str">
        <f t="shared" si="5"/>
        <v>ควรปรับปรุง</v>
      </c>
    </row>
    <row r="22" spans="2:21" ht="23.25">
      <c r="B22" s="30">
        <v>15</v>
      </c>
      <c r="C22" s="56" t="s">
        <v>88</v>
      </c>
      <c r="D22" s="55" t="s">
        <v>89</v>
      </c>
      <c r="E22" s="75"/>
      <c r="F22" s="75"/>
      <c r="G22" s="75"/>
      <c r="H22" s="75"/>
      <c r="I22" s="75"/>
      <c r="J22" s="75"/>
      <c r="K22" s="39">
        <f t="shared" si="0"/>
        <v>0</v>
      </c>
      <c r="L22" s="16">
        <f t="shared" si="1"/>
        <v>0</v>
      </c>
      <c r="M22" s="10" t="str">
        <f t="shared" si="2"/>
        <v>ควรปรับปรุง</v>
      </c>
      <c r="N22" s="75"/>
      <c r="O22" s="75"/>
      <c r="P22" s="75"/>
      <c r="Q22" s="75"/>
      <c r="R22" s="75"/>
      <c r="S22" s="42">
        <f t="shared" si="3"/>
        <v>0</v>
      </c>
      <c r="T22" s="32">
        <f t="shared" si="4"/>
        <v>0</v>
      </c>
      <c r="U22" s="10" t="str">
        <f t="shared" si="5"/>
        <v>ควรปรับปรุง</v>
      </c>
    </row>
    <row r="23" spans="2:21" ht="23.25">
      <c r="B23" s="41">
        <v>16</v>
      </c>
      <c r="C23" s="56" t="s">
        <v>90</v>
      </c>
      <c r="D23" s="55" t="s">
        <v>33</v>
      </c>
      <c r="E23" s="75"/>
      <c r="F23" s="75"/>
      <c r="G23" s="75"/>
      <c r="H23" s="75"/>
      <c r="I23" s="75"/>
      <c r="J23" s="75"/>
      <c r="K23" s="39">
        <f t="shared" si="0"/>
        <v>0</v>
      </c>
      <c r="L23" s="16">
        <f t="shared" si="1"/>
        <v>0</v>
      </c>
      <c r="M23" s="10" t="str">
        <f t="shared" si="2"/>
        <v>ควรปรับปรุง</v>
      </c>
      <c r="N23" s="75"/>
      <c r="O23" s="75"/>
      <c r="P23" s="75"/>
      <c r="Q23" s="75"/>
      <c r="R23" s="75"/>
      <c r="S23" s="42">
        <f t="shared" si="3"/>
        <v>0</v>
      </c>
      <c r="T23" s="32">
        <f t="shared" si="4"/>
        <v>0</v>
      </c>
      <c r="U23" s="10" t="str">
        <f t="shared" si="5"/>
        <v>ควรปรับปรุง</v>
      </c>
    </row>
    <row r="24" spans="2:21" ht="23.25">
      <c r="B24" s="30">
        <v>17</v>
      </c>
      <c r="C24" s="57" t="s">
        <v>72</v>
      </c>
      <c r="D24" s="58" t="s">
        <v>91</v>
      </c>
      <c r="E24" s="75"/>
      <c r="F24" s="75"/>
      <c r="G24" s="75"/>
      <c r="H24" s="75"/>
      <c r="I24" s="75"/>
      <c r="J24" s="75"/>
      <c r="K24" s="39">
        <f t="shared" si="0"/>
        <v>0</v>
      </c>
      <c r="L24" s="16">
        <f t="shared" si="1"/>
        <v>0</v>
      </c>
      <c r="M24" s="10" t="str">
        <f t="shared" si="2"/>
        <v>ควรปรับปรุง</v>
      </c>
      <c r="N24" s="75"/>
      <c r="O24" s="75"/>
      <c r="P24" s="75"/>
      <c r="Q24" s="75"/>
      <c r="R24" s="75"/>
      <c r="S24" s="42">
        <f t="shared" si="3"/>
        <v>0</v>
      </c>
      <c r="T24" s="32">
        <f t="shared" si="4"/>
        <v>0</v>
      </c>
      <c r="U24" s="10" t="str">
        <f t="shared" si="5"/>
        <v>ควรปรับปรุง</v>
      </c>
    </row>
    <row r="25" spans="2:21" ht="23.25">
      <c r="B25" s="41">
        <v>18</v>
      </c>
      <c r="C25" s="56" t="s">
        <v>92</v>
      </c>
      <c r="D25" s="59" t="s">
        <v>51</v>
      </c>
      <c r="E25" s="75"/>
      <c r="F25" s="75"/>
      <c r="G25" s="75"/>
      <c r="H25" s="75"/>
      <c r="I25" s="75"/>
      <c r="J25" s="75"/>
      <c r="K25" s="39">
        <f t="shared" si="0"/>
        <v>0</v>
      </c>
      <c r="L25" s="16">
        <f t="shared" si="1"/>
        <v>0</v>
      </c>
      <c r="M25" s="10" t="str">
        <f t="shared" si="2"/>
        <v>ควรปรับปรุง</v>
      </c>
      <c r="N25" s="75"/>
      <c r="O25" s="75"/>
      <c r="P25" s="75"/>
      <c r="Q25" s="75"/>
      <c r="R25" s="75"/>
      <c r="S25" s="42">
        <f t="shared" si="3"/>
        <v>0</v>
      </c>
      <c r="T25" s="32">
        <f t="shared" si="4"/>
        <v>0</v>
      </c>
      <c r="U25" s="10" t="str">
        <f t="shared" si="5"/>
        <v>ควรปรับปรุง</v>
      </c>
    </row>
    <row r="26" spans="2:21" ht="23.25">
      <c r="B26" s="30">
        <v>19</v>
      </c>
      <c r="C26" s="56" t="s">
        <v>93</v>
      </c>
      <c r="D26" s="59" t="s">
        <v>70</v>
      </c>
      <c r="E26" s="75"/>
      <c r="F26" s="75"/>
      <c r="G26" s="75"/>
      <c r="H26" s="75"/>
      <c r="I26" s="75"/>
      <c r="J26" s="75"/>
      <c r="K26" s="39">
        <f t="shared" si="0"/>
        <v>0</v>
      </c>
      <c r="L26" s="16">
        <f t="shared" si="1"/>
        <v>0</v>
      </c>
      <c r="M26" s="10" t="str">
        <f t="shared" si="2"/>
        <v>ควรปรับปรุง</v>
      </c>
      <c r="N26" s="75"/>
      <c r="O26" s="75"/>
      <c r="P26" s="75"/>
      <c r="Q26" s="75"/>
      <c r="R26" s="75"/>
      <c r="S26" s="42">
        <f t="shared" si="3"/>
        <v>0</v>
      </c>
      <c r="T26" s="32">
        <f t="shared" si="4"/>
        <v>0</v>
      </c>
      <c r="U26" s="10" t="str">
        <f t="shared" si="5"/>
        <v>ควรปรับปรุง</v>
      </c>
    </row>
    <row r="27" spans="2:21" ht="23.25">
      <c r="B27" s="41">
        <v>20</v>
      </c>
      <c r="C27" s="60" t="s">
        <v>81</v>
      </c>
      <c r="D27" s="61" t="s">
        <v>94</v>
      </c>
      <c r="E27" s="75"/>
      <c r="F27" s="75"/>
      <c r="G27" s="75"/>
      <c r="H27" s="75"/>
      <c r="I27" s="75"/>
      <c r="J27" s="75"/>
      <c r="K27" s="39">
        <f t="shared" si="0"/>
        <v>0</v>
      </c>
      <c r="L27" s="16">
        <f t="shared" si="1"/>
        <v>0</v>
      </c>
      <c r="M27" s="10" t="str">
        <f t="shared" si="2"/>
        <v>ควรปรับปรุง</v>
      </c>
      <c r="N27" s="75"/>
      <c r="O27" s="75"/>
      <c r="P27" s="75"/>
      <c r="Q27" s="75"/>
      <c r="R27" s="75"/>
      <c r="S27" s="42">
        <f t="shared" si="3"/>
        <v>0</v>
      </c>
      <c r="T27" s="32">
        <f t="shared" si="4"/>
        <v>0</v>
      </c>
      <c r="U27" s="10" t="str">
        <f t="shared" si="5"/>
        <v>ควรปรับปรุง</v>
      </c>
    </row>
    <row r="28" spans="2:21" ht="23.25">
      <c r="B28" s="30">
        <v>21</v>
      </c>
      <c r="C28" s="62" t="s">
        <v>95</v>
      </c>
      <c r="D28" s="63" t="s">
        <v>96</v>
      </c>
      <c r="E28" s="75"/>
      <c r="F28" s="75"/>
      <c r="G28" s="75"/>
      <c r="H28" s="75"/>
      <c r="I28" s="75"/>
      <c r="J28" s="75"/>
      <c r="K28" s="39">
        <f t="shared" si="0"/>
        <v>0</v>
      </c>
      <c r="L28" s="16">
        <f t="shared" si="1"/>
        <v>0</v>
      </c>
      <c r="M28" s="10" t="str">
        <f t="shared" si="2"/>
        <v>ควรปรับปรุง</v>
      </c>
      <c r="N28" s="75"/>
      <c r="O28" s="75"/>
      <c r="P28" s="75"/>
      <c r="Q28" s="75"/>
      <c r="R28" s="75"/>
      <c r="S28" s="42">
        <f t="shared" si="3"/>
        <v>0</v>
      </c>
      <c r="T28" s="32">
        <f t="shared" si="4"/>
        <v>0</v>
      </c>
      <c r="U28" s="10" t="str">
        <f t="shared" si="5"/>
        <v>ควรปรับปรุง</v>
      </c>
    </row>
    <row r="29" spans="2:21" ht="23.25">
      <c r="B29" s="41">
        <v>22</v>
      </c>
      <c r="C29" s="56" t="s">
        <v>97</v>
      </c>
      <c r="D29" s="59" t="s">
        <v>98</v>
      </c>
      <c r="E29" s="75"/>
      <c r="F29" s="75"/>
      <c r="G29" s="75"/>
      <c r="H29" s="75"/>
      <c r="I29" s="75"/>
      <c r="J29" s="75"/>
      <c r="K29" s="39">
        <f t="shared" si="0"/>
        <v>0</v>
      </c>
      <c r="L29" s="16">
        <f t="shared" si="1"/>
        <v>0</v>
      </c>
      <c r="M29" s="10" t="str">
        <f t="shared" si="2"/>
        <v>ควรปรับปรุง</v>
      </c>
      <c r="N29" s="75"/>
      <c r="O29" s="75"/>
      <c r="P29" s="75"/>
      <c r="Q29" s="75"/>
      <c r="R29" s="75"/>
      <c r="S29" s="42">
        <f t="shared" si="3"/>
        <v>0</v>
      </c>
      <c r="T29" s="32">
        <f t="shared" si="4"/>
        <v>0</v>
      </c>
      <c r="U29" s="10" t="str">
        <f t="shared" si="5"/>
        <v>ควรปรับปรุง</v>
      </c>
    </row>
    <row r="30" spans="2:21" ht="23.25">
      <c r="B30" s="30">
        <v>23</v>
      </c>
      <c r="C30" s="56" t="s">
        <v>99</v>
      </c>
      <c r="D30" s="59" t="s">
        <v>100</v>
      </c>
      <c r="E30" s="75"/>
      <c r="F30" s="75"/>
      <c r="G30" s="75"/>
      <c r="H30" s="75"/>
      <c r="I30" s="75"/>
      <c r="J30" s="75"/>
      <c r="K30" s="39">
        <f t="shared" si="0"/>
        <v>0</v>
      </c>
      <c r="L30" s="16">
        <f t="shared" si="1"/>
        <v>0</v>
      </c>
      <c r="M30" s="10" t="str">
        <f t="shared" si="2"/>
        <v>ควรปรับปรุง</v>
      </c>
      <c r="N30" s="75"/>
      <c r="O30" s="75"/>
      <c r="P30" s="75"/>
      <c r="Q30" s="75"/>
      <c r="R30" s="75"/>
      <c r="S30" s="42">
        <f t="shared" si="3"/>
        <v>0</v>
      </c>
      <c r="T30" s="32">
        <f t="shared" si="4"/>
        <v>0</v>
      </c>
      <c r="U30" s="10" t="str">
        <f t="shared" si="5"/>
        <v>ควรปรับปรุง</v>
      </c>
    </row>
    <row r="31" spans="2:21" ht="23.25">
      <c r="B31" s="41">
        <v>24</v>
      </c>
      <c r="C31" s="56" t="s">
        <v>81</v>
      </c>
      <c r="D31" s="59" t="s">
        <v>101</v>
      </c>
      <c r="E31" s="75"/>
      <c r="F31" s="75"/>
      <c r="G31" s="75"/>
      <c r="H31" s="75"/>
      <c r="I31" s="75"/>
      <c r="J31" s="75"/>
      <c r="K31" s="39">
        <f t="shared" si="0"/>
        <v>0</v>
      </c>
      <c r="L31" s="16">
        <f t="shared" si="1"/>
        <v>0</v>
      </c>
      <c r="M31" s="10" t="str">
        <f t="shared" si="2"/>
        <v>ควรปรับปรุง</v>
      </c>
      <c r="N31" s="75"/>
      <c r="O31" s="75"/>
      <c r="P31" s="75"/>
      <c r="Q31" s="75"/>
      <c r="R31" s="75"/>
      <c r="S31" s="42">
        <f t="shared" si="3"/>
        <v>0</v>
      </c>
      <c r="T31" s="32">
        <f t="shared" si="4"/>
        <v>0</v>
      </c>
      <c r="U31" s="10" t="str">
        <f t="shared" si="5"/>
        <v>ควรปรับปรุง</v>
      </c>
    </row>
    <row r="32" spans="2:21" ht="23.25">
      <c r="B32" s="30">
        <v>25</v>
      </c>
      <c r="C32" s="56" t="s">
        <v>102</v>
      </c>
      <c r="D32" s="59" t="s">
        <v>103</v>
      </c>
      <c r="E32" s="75"/>
      <c r="F32" s="75"/>
      <c r="G32" s="75"/>
      <c r="H32" s="75"/>
      <c r="I32" s="75"/>
      <c r="J32" s="75"/>
      <c r="K32" s="39">
        <f t="shared" si="0"/>
        <v>0</v>
      </c>
      <c r="L32" s="16">
        <f t="shared" si="1"/>
        <v>0</v>
      </c>
      <c r="M32" s="10" t="str">
        <f t="shared" si="2"/>
        <v>ควรปรับปรุง</v>
      </c>
      <c r="N32" s="75"/>
      <c r="O32" s="75"/>
      <c r="P32" s="75"/>
      <c r="Q32" s="75"/>
      <c r="R32" s="75"/>
      <c r="S32" s="42">
        <f t="shared" si="3"/>
        <v>0</v>
      </c>
      <c r="T32" s="32">
        <f t="shared" si="4"/>
        <v>0</v>
      </c>
      <c r="U32" s="10" t="str">
        <f t="shared" si="5"/>
        <v>ควรปรับปรุง</v>
      </c>
    </row>
    <row r="33" spans="2:21" ht="23.25">
      <c r="B33" s="41">
        <v>26</v>
      </c>
      <c r="C33" s="56" t="s">
        <v>104</v>
      </c>
      <c r="D33" s="55" t="s">
        <v>32</v>
      </c>
      <c r="E33" s="75"/>
      <c r="F33" s="75"/>
      <c r="G33" s="75"/>
      <c r="H33" s="75"/>
      <c r="I33" s="75"/>
      <c r="J33" s="75"/>
      <c r="K33" s="39">
        <f t="shared" si="0"/>
        <v>0</v>
      </c>
      <c r="L33" s="16">
        <f t="shared" si="1"/>
        <v>0</v>
      </c>
      <c r="M33" s="10" t="str">
        <f t="shared" si="2"/>
        <v>ควรปรับปรุง</v>
      </c>
      <c r="N33" s="75"/>
      <c r="O33" s="75"/>
      <c r="P33" s="75"/>
      <c r="Q33" s="75"/>
      <c r="R33" s="75"/>
      <c r="S33" s="42">
        <f t="shared" si="3"/>
        <v>0</v>
      </c>
      <c r="T33" s="32">
        <f t="shared" si="4"/>
        <v>0</v>
      </c>
      <c r="U33" s="10" t="str">
        <f t="shared" si="5"/>
        <v>ควรปรับปรุง</v>
      </c>
    </row>
    <row r="34" spans="2:21" ht="23.25">
      <c r="B34" s="30">
        <v>27</v>
      </c>
      <c r="C34" s="56" t="s">
        <v>52</v>
      </c>
      <c r="D34" s="64" t="s">
        <v>32</v>
      </c>
      <c r="E34" s="75"/>
      <c r="F34" s="75"/>
      <c r="G34" s="75"/>
      <c r="H34" s="75"/>
      <c r="I34" s="75"/>
      <c r="J34" s="75"/>
      <c r="K34" s="39">
        <f t="shared" si="0"/>
        <v>0</v>
      </c>
      <c r="L34" s="16">
        <f t="shared" si="1"/>
        <v>0</v>
      </c>
      <c r="M34" s="10" t="str">
        <f t="shared" si="2"/>
        <v>ควรปรับปรุง</v>
      </c>
      <c r="N34" s="75"/>
      <c r="O34" s="75"/>
      <c r="P34" s="75"/>
      <c r="Q34" s="75"/>
      <c r="R34" s="75"/>
      <c r="S34" s="42">
        <f t="shared" si="3"/>
        <v>0</v>
      </c>
      <c r="T34" s="32">
        <f t="shared" si="4"/>
        <v>0</v>
      </c>
      <c r="U34" s="10" t="str">
        <f t="shared" si="5"/>
        <v>ควรปรับปรุง</v>
      </c>
    </row>
    <row r="35" spans="2:21" ht="23.25">
      <c r="B35" s="41">
        <v>28</v>
      </c>
      <c r="C35" s="56" t="s">
        <v>105</v>
      </c>
      <c r="D35" s="55" t="s">
        <v>32</v>
      </c>
      <c r="E35" s="75"/>
      <c r="F35" s="75"/>
      <c r="G35" s="75"/>
      <c r="H35" s="75"/>
      <c r="I35" s="75"/>
      <c r="J35" s="75"/>
      <c r="K35" s="39">
        <f t="shared" si="0"/>
        <v>0</v>
      </c>
      <c r="L35" s="16">
        <f t="shared" si="1"/>
        <v>0</v>
      </c>
      <c r="M35" s="10" t="str">
        <f t="shared" si="2"/>
        <v>ควรปรับปรุง</v>
      </c>
      <c r="N35" s="75"/>
      <c r="O35" s="75"/>
      <c r="P35" s="75"/>
      <c r="Q35" s="75"/>
      <c r="R35" s="75"/>
      <c r="S35" s="42">
        <f t="shared" si="3"/>
        <v>0</v>
      </c>
      <c r="T35" s="32">
        <f t="shared" si="4"/>
        <v>0</v>
      </c>
      <c r="U35" s="10" t="str">
        <f t="shared" si="5"/>
        <v>ควรปรับปรุง</v>
      </c>
    </row>
    <row r="36" spans="2:21" ht="23.25">
      <c r="B36" s="30">
        <v>29</v>
      </c>
      <c r="C36" s="56" t="s">
        <v>106</v>
      </c>
      <c r="D36" s="65" t="s">
        <v>107</v>
      </c>
      <c r="E36" s="75"/>
      <c r="F36" s="75"/>
      <c r="G36" s="75"/>
      <c r="H36" s="75"/>
      <c r="I36" s="75"/>
      <c r="J36" s="75"/>
      <c r="K36" s="39">
        <f t="shared" si="0"/>
        <v>0</v>
      </c>
      <c r="L36" s="16">
        <f t="shared" si="1"/>
        <v>0</v>
      </c>
      <c r="M36" s="10" t="str">
        <f t="shared" si="2"/>
        <v>ควรปรับปรุง</v>
      </c>
      <c r="N36" s="75"/>
      <c r="O36" s="75"/>
      <c r="P36" s="75"/>
      <c r="Q36" s="75"/>
      <c r="R36" s="75"/>
      <c r="S36" s="42">
        <f t="shared" si="3"/>
        <v>0</v>
      </c>
      <c r="T36" s="32">
        <f t="shared" si="4"/>
        <v>0</v>
      </c>
      <c r="U36" s="10" t="str">
        <f t="shared" si="5"/>
        <v>ควรปรับปรุง</v>
      </c>
    </row>
    <row r="37" spans="2:21" ht="23.25">
      <c r="B37" s="41">
        <v>30</v>
      </c>
      <c r="C37" s="56" t="s">
        <v>108</v>
      </c>
      <c r="D37" s="55" t="s">
        <v>43</v>
      </c>
      <c r="E37" s="75"/>
      <c r="F37" s="75"/>
      <c r="G37" s="75"/>
      <c r="H37" s="75"/>
      <c r="I37" s="75"/>
      <c r="J37" s="75"/>
      <c r="K37" s="39">
        <f t="shared" si="0"/>
        <v>0</v>
      </c>
      <c r="L37" s="16">
        <f t="shared" si="1"/>
        <v>0</v>
      </c>
      <c r="M37" s="10" t="str">
        <f t="shared" si="2"/>
        <v>ควรปรับปรุง</v>
      </c>
      <c r="N37" s="75"/>
      <c r="O37" s="75"/>
      <c r="P37" s="75"/>
      <c r="Q37" s="75"/>
      <c r="R37" s="75"/>
      <c r="S37" s="42">
        <f t="shared" si="3"/>
        <v>0</v>
      </c>
      <c r="T37" s="32">
        <f t="shared" si="4"/>
        <v>0</v>
      </c>
      <c r="U37" s="10" t="str">
        <f t="shared" si="5"/>
        <v>ควรปรับปรุง</v>
      </c>
    </row>
    <row r="38" spans="2:21" ht="23.25">
      <c r="B38" s="30">
        <v>31</v>
      </c>
      <c r="C38" s="56" t="s">
        <v>109</v>
      </c>
      <c r="D38" s="55" t="s">
        <v>110</v>
      </c>
      <c r="E38" s="75"/>
      <c r="F38" s="75"/>
      <c r="G38" s="75"/>
      <c r="H38" s="75"/>
      <c r="I38" s="75"/>
      <c r="J38" s="75"/>
      <c r="K38" s="39">
        <f t="shared" si="0"/>
        <v>0</v>
      </c>
      <c r="L38" s="16">
        <f t="shared" si="1"/>
        <v>0</v>
      </c>
      <c r="M38" s="10" t="str">
        <f t="shared" si="2"/>
        <v>ควรปรับปรุง</v>
      </c>
      <c r="N38" s="75"/>
      <c r="O38" s="75"/>
      <c r="P38" s="75"/>
      <c r="Q38" s="75"/>
      <c r="R38" s="75"/>
      <c r="S38" s="42">
        <f t="shared" si="3"/>
        <v>0</v>
      </c>
      <c r="T38" s="32">
        <f t="shared" si="4"/>
        <v>0</v>
      </c>
      <c r="U38" s="10" t="str">
        <f t="shared" si="5"/>
        <v>ควรปรับปรุง</v>
      </c>
    </row>
    <row r="39" spans="2:21" ht="23.25">
      <c r="B39" s="41">
        <v>32</v>
      </c>
      <c r="C39" s="56" t="s">
        <v>111</v>
      </c>
      <c r="D39" s="55" t="s">
        <v>112</v>
      </c>
      <c r="E39" s="75"/>
      <c r="F39" s="75"/>
      <c r="G39" s="75"/>
      <c r="H39" s="75"/>
      <c r="I39" s="75"/>
      <c r="J39" s="75"/>
      <c r="K39" s="39">
        <f t="shared" si="0"/>
        <v>0</v>
      </c>
      <c r="L39" s="16">
        <f t="shared" si="1"/>
        <v>0</v>
      </c>
      <c r="M39" s="10" t="str">
        <f t="shared" si="2"/>
        <v>ควรปรับปรุง</v>
      </c>
      <c r="N39" s="75"/>
      <c r="O39" s="75"/>
      <c r="P39" s="75"/>
      <c r="Q39" s="75"/>
      <c r="R39" s="75"/>
      <c r="S39" s="42">
        <f t="shared" si="3"/>
        <v>0</v>
      </c>
      <c r="T39" s="32">
        <f t="shared" si="4"/>
        <v>0</v>
      </c>
      <c r="U39" s="10" t="str">
        <f t="shared" si="5"/>
        <v>ควรปรับปรุง</v>
      </c>
    </row>
    <row r="40" spans="2:21" ht="23.25">
      <c r="B40" s="30">
        <v>33</v>
      </c>
      <c r="C40" s="56" t="s">
        <v>113</v>
      </c>
      <c r="D40" s="55" t="s">
        <v>114</v>
      </c>
      <c r="E40" s="75"/>
      <c r="F40" s="75"/>
      <c r="G40" s="75"/>
      <c r="H40" s="75"/>
      <c r="I40" s="75"/>
      <c r="J40" s="75"/>
      <c r="K40" s="39">
        <f t="shared" si="0"/>
        <v>0</v>
      </c>
      <c r="L40" s="16">
        <f t="shared" si="1"/>
        <v>0</v>
      </c>
      <c r="M40" s="10" t="str">
        <f t="shared" si="2"/>
        <v>ควรปรับปรุง</v>
      </c>
      <c r="N40" s="75"/>
      <c r="O40" s="75"/>
      <c r="P40" s="75"/>
      <c r="Q40" s="75"/>
      <c r="R40" s="75"/>
      <c r="S40" s="42">
        <f t="shared" si="3"/>
        <v>0</v>
      </c>
      <c r="T40" s="32">
        <f t="shared" si="4"/>
        <v>0</v>
      </c>
      <c r="U40" s="10" t="str">
        <f t="shared" si="5"/>
        <v>ควรปรับปรุง</v>
      </c>
    </row>
    <row r="41" spans="2:21" ht="23.25">
      <c r="B41" s="41">
        <v>34</v>
      </c>
      <c r="C41" s="56" t="s">
        <v>115</v>
      </c>
      <c r="D41" s="55" t="s">
        <v>116</v>
      </c>
      <c r="E41" s="75"/>
      <c r="F41" s="75"/>
      <c r="G41" s="75"/>
      <c r="H41" s="75"/>
      <c r="I41" s="75"/>
      <c r="J41" s="75"/>
      <c r="K41" s="39">
        <f t="shared" si="0"/>
        <v>0</v>
      </c>
      <c r="L41" s="16">
        <f t="shared" si="1"/>
        <v>0</v>
      </c>
      <c r="M41" s="10" t="str">
        <f t="shared" si="2"/>
        <v>ควรปรับปรุง</v>
      </c>
      <c r="N41" s="75"/>
      <c r="O41" s="75"/>
      <c r="P41" s="75"/>
      <c r="Q41" s="75"/>
      <c r="R41" s="75"/>
      <c r="S41" s="42">
        <f t="shared" si="3"/>
        <v>0</v>
      </c>
      <c r="T41" s="32">
        <f t="shared" si="4"/>
        <v>0</v>
      </c>
      <c r="U41" s="10" t="str">
        <f t="shared" si="5"/>
        <v>ควรปรับปรุง</v>
      </c>
    </row>
    <row r="42" spans="2:21" ht="23.25">
      <c r="B42" s="30">
        <v>35</v>
      </c>
      <c r="C42" s="56" t="s">
        <v>117</v>
      </c>
      <c r="D42" s="55" t="s">
        <v>118</v>
      </c>
      <c r="E42" s="75"/>
      <c r="F42" s="75"/>
      <c r="G42" s="75"/>
      <c r="H42" s="75"/>
      <c r="I42" s="75"/>
      <c r="J42" s="75"/>
      <c r="K42" s="39">
        <f t="shared" si="0"/>
        <v>0</v>
      </c>
      <c r="L42" s="16">
        <f t="shared" si="1"/>
        <v>0</v>
      </c>
      <c r="M42" s="10" t="str">
        <f t="shared" si="2"/>
        <v>ควรปรับปรุง</v>
      </c>
      <c r="N42" s="75"/>
      <c r="O42" s="75"/>
      <c r="P42" s="75"/>
      <c r="Q42" s="75"/>
      <c r="R42" s="75"/>
      <c r="S42" s="42">
        <f t="shared" si="3"/>
        <v>0</v>
      </c>
      <c r="T42" s="32">
        <f t="shared" si="4"/>
        <v>0</v>
      </c>
      <c r="U42" s="10" t="str">
        <f t="shared" si="5"/>
        <v>ควรปรับปรุง</v>
      </c>
    </row>
    <row r="43" spans="2:21" ht="23.25">
      <c r="B43" s="41">
        <v>36</v>
      </c>
      <c r="C43" s="56" t="s">
        <v>119</v>
      </c>
      <c r="D43" s="55" t="s">
        <v>120</v>
      </c>
      <c r="E43" s="75"/>
      <c r="F43" s="75"/>
      <c r="G43" s="75"/>
      <c r="H43" s="75"/>
      <c r="I43" s="75"/>
      <c r="J43" s="75"/>
      <c r="K43" s="39">
        <f t="shared" si="0"/>
        <v>0</v>
      </c>
      <c r="L43" s="16">
        <f t="shared" si="1"/>
        <v>0</v>
      </c>
      <c r="M43" s="10" t="str">
        <f t="shared" si="2"/>
        <v>ควรปรับปรุง</v>
      </c>
      <c r="N43" s="75"/>
      <c r="O43" s="75"/>
      <c r="P43" s="75"/>
      <c r="Q43" s="75"/>
      <c r="R43" s="75"/>
      <c r="S43" s="42">
        <f t="shared" si="3"/>
        <v>0</v>
      </c>
      <c r="T43" s="32">
        <f t="shared" si="4"/>
        <v>0</v>
      </c>
      <c r="U43" s="10" t="str">
        <f t="shared" si="5"/>
        <v>ควรปรับปรุง</v>
      </c>
    </row>
    <row r="44" spans="1:21" ht="23.25">
      <c r="A44" s="40"/>
      <c r="B44" s="30">
        <v>37</v>
      </c>
      <c r="C44" s="66" t="s">
        <v>121</v>
      </c>
      <c r="D44" s="59" t="s">
        <v>122</v>
      </c>
      <c r="E44" s="75"/>
      <c r="F44" s="75"/>
      <c r="G44" s="75"/>
      <c r="H44" s="75"/>
      <c r="I44" s="75"/>
      <c r="J44" s="75"/>
      <c r="K44" s="39">
        <f t="shared" si="0"/>
        <v>0</v>
      </c>
      <c r="L44" s="16">
        <f t="shared" si="1"/>
        <v>0</v>
      </c>
      <c r="M44" s="10" t="str">
        <f t="shared" si="2"/>
        <v>ควรปรับปรุง</v>
      </c>
      <c r="N44" s="75"/>
      <c r="O44" s="75"/>
      <c r="P44" s="75"/>
      <c r="Q44" s="75"/>
      <c r="R44" s="75"/>
      <c r="S44" s="42">
        <f t="shared" si="3"/>
        <v>0</v>
      </c>
      <c r="T44" s="32">
        <f t="shared" si="4"/>
        <v>0</v>
      </c>
      <c r="U44" s="10" t="str">
        <f t="shared" si="5"/>
        <v>ควรปรับปรุง</v>
      </c>
    </row>
    <row r="45" spans="1:21" ht="23.25">
      <c r="A45" t="s">
        <v>28</v>
      </c>
      <c r="B45" s="41">
        <v>38</v>
      </c>
      <c r="C45" s="54" t="s">
        <v>123</v>
      </c>
      <c r="D45" s="55" t="s">
        <v>36</v>
      </c>
      <c r="E45" s="43"/>
      <c r="F45" s="43"/>
      <c r="G45" s="43"/>
      <c r="H45" s="43"/>
      <c r="I45" s="43"/>
      <c r="J45" s="43"/>
      <c r="K45" s="39">
        <f t="shared" si="0"/>
        <v>0</v>
      </c>
      <c r="L45" s="16">
        <f t="shared" si="1"/>
        <v>0</v>
      </c>
      <c r="M45" s="10" t="str">
        <f t="shared" si="2"/>
        <v>ควรปรับปรุง</v>
      </c>
      <c r="N45" s="43"/>
      <c r="O45" s="43"/>
      <c r="P45" s="43"/>
      <c r="Q45" s="43"/>
      <c r="R45" s="43"/>
      <c r="S45" s="42">
        <f t="shared" si="3"/>
        <v>0</v>
      </c>
      <c r="T45" s="32">
        <f t="shared" si="4"/>
        <v>0</v>
      </c>
      <c r="U45" s="10" t="str">
        <f t="shared" si="5"/>
        <v>ควรปรับปรุง</v>
      </c>
    </row>
    <row r="46" spans="2:21" ht="23.25">
      <c r="B46" s="30">
        <v>39</v>
      </c>
      <c r="C46" s="56" t="s">
        <v>124</v>
      </c>
      <c r="D46" s="55" t="s">
        <v>125</v>
      </c>
      <c r="E46" s="43"/>
      <c r="F46" s="43"/>
      <c r="G46" s="43"/>
      <c r="H46" s="43"/>
      <c r="I46" s="43"/>
      <c r="J46" s="43"/>
      <c r="K46" s="39">
        <f t="shared" si="0"/>
        <v>0</v>
      </c>
      <c r="L46" s="16">
        <f t="shared" si="1"/>
        <v>0</v>
      </c>
      <c r="M46" s="10" t="str">
        <f t="shared" si="2"/>
        <v>ควรปรับปรุง</v>
      </c>
      <c r="N46" s="43"/>
      <c r="O46" s="43"/>
      <c r="P46" s="43"/>
      <c r="Q46" s="43"/>
      <c r="R46" s="43"/>
      <c r="S46" s="42">
        <f t="shared" si="3"/>
        <v>0</v>
      </c>
      <c r="T46" s="32">
        <f t="shared" si="4"/>
        <v>0</v>
      </c>
      <c r="U46" s="10" t="str">
        <f t="shared" si="5"/>
        <v>ควรปรับปรุง</v>
      </c>
    </row>
    <row r="47" spans="2:21" ht="23.25">
      <c r="B47" s="41">
        <v>40</v>
      </c>
      <c r="C47" s="56" t="s">
        <v>126</v>
      </c>
      <c r="D47" s="55" t="s">
        <v>54</v>
      </c>
      <c r="E47" s="43"/>
      <c r="F47" s="43"/>
      <c r="G47" s="43"/>
      <c r="H47" s="43"/>
      <c r="I47" s="43"/>
      <c r="J47" s="43"/>
      <c r="K47" s="39">
        <f t="shared" si="0"/>
        <v>0</v>
      </c>
      <c r="L47" s="16">
        <f t="shared" si="1"/>
        <v>0</v>
      </c>
      <c r="M47" s="10" t="str">
        <f t="shared" si="2"/>
        <v>ควรปรับปรุง</v>
      </c>
      <c r="N47" s="43"/>
      <c r="O47" s="43"/>
      <c r="P47" s="43"/>
      <c r="Q47" s="43"/>
      <c r="R47" s="43"/>
      <c r="S47" s="42">
        <f t="shared" si="3"/>
        <v>0</v>
      </c>
      <c r="T47" s="32">
        <f t="shared" si="4"/>
        <v>0</v>
      </c>
      <c r="U47" s="10" t="str">
        <f t="shared" si="5"/>
        <v>ควรปรับปรุง</v>
      </c>
    </row>
    <row r="48" spans="2:21" ht="23.25">
      <c r="B48" s="30">
        <v>41</v>
      </c>
      <c r="C48" s="56" t="s">
        <v>127</v>
      </c>
      <c r="D48" s="55" t="s">
        <v>128</v>
      </c>
      <c r="E48" s="43"/>
      <c r="F48" s="43"/>
      <c r="G48" s="43"/>
      <c r="H48" s="43"/>
      <c r="I48" s="43"/>
      <c r="J48" s="43"/>
      <c r="K48" s="39">
        <f t="shared" si="0"/>
        <v>0</v>
      </c>
      <c r="L48" s="16">
        <f t="shared" si="1"/>
        <v>0</v>
      </c>
      <c r="M48" s="10" t="str">
        <f t="shared" si="2"/>
        <v>ควรปรับปรุง</v>
      </c>
      <c r="N48" s="43"/>
      <c r="O48" s="43"/>
      <c r="P48" s="43"/>
      <c r="Q48" s="43"/>
      <c r="R48" s="43"/>
      <c r="S48" s="42">
        <f t="shared" si="3"/>
        <v>0</v>
      </c>
      <c r="T48" s="32">
        <f t="shared" si="4"/>
        <v>0</v>
      </c>
      <c r="U48" s="10" t="str">
        <f t="shared" si="5"/>
        <v>ควรปรับปรุง</v>
      </c>
    </row>
    <row r="49" spans="2:21" ht="23.25">
      <c r="B49" s="41">
        <v>42</v>
      </c>
      <c r="C49" s="56" t="s">
        <v>129</v>
      </c>
      <c r="D49" s="55" t="s">
        <v>41</v>
      </c>
      <c r="E49" s="43"/>
      <c r="F49" s="43"/>
      <c r="G49" s="43"/>
      <c r="H49" s="43"/>
      <c r="I49" s="43"/>
      <c r="J49" s="43"/>
      <c r="K49" s="39">
        <f t="shared" si="0"/>
        <v>0</v>
      </c>
      <c r="L49" s="16">
        <f t="shared" si="1"/>
        <v>0</v>
      </c>
      <c r="M49" s="10" t="str">
        <f t="shared" si="2"/>
        <v>ควรปรับปรุง</v>
      </c>
      <c r="N49" s="43"/>
      <c r="O49" s="43"/>
      <c r="P49" s="43"/>
      <c r="Q49" s="43"/>
      <c r="R49" s="43"/>
      <c r="S49" s="42">
        <f t="shared" si="3"/>
        <v>0</v>
      </c>
      <c r="T49" s="32">
        <f t="shared" si="4"/>
        <v>0</v>
      </c>
      <c r="U49" s="10" t="str">
        <f t="shared" si="5"/>
        <v>ควรปรับปรุง</v>
      </c>
    </row>
    <row r="50" spans="2:21" ht="23.25">
      <c r="B50" s="30">
        <v>43</v>
      </c>
      <c r="C50" s="56" t="s">
        <v>130</v>
      </c>
      <c r="D50" s="55" t="s">
        <v>55</v>
      </c>
      <c r="E50" s="43"/>
      <c r="F50" s="43"/>
      <c r="G50" s="43"/>
      <c r="H50" s="43"/>
      <c r="I50" s="43"/>
      <c r="J50" s="43"/>
      <c r="K50" s="39">
        <f t="shared" si="0"/>
        <v>0</v>
      </c>
      <c r="L50" s="16">
        <f t="shared" si="1"/>
        <v>0</v>
      </c>
      <c r="M50" s="10" t="str">
        <f t="shared" si="2"/>
        <v>ควรปรับปรุง</v>
      </c>
      <c r="N50" s="43"/>
      <c r="O50" s="43"/>
      <c r="P50" s="43"/>
      <c r="Q50" s="43"/>
      <c r="R50" s="43"/>
      <c r="S50" s="42">
        <f t="shared" si="3"/>
        <v>0</v>
      </c>
      <c r="T50" s="32">
        <f t="shared" si="4"/>
        <v>0</v>
      </c>
      <c r="U50" s="10" t="str">
        <f t="shared" si="5"/>
        <v>ควรปรับปรุง</v>
      </c>
    </row>
    <row r="51" spans="2:21" ht="23.25">
      <c r="B51" s="41">
        <v>44</v>
      </c>
      <c r="C51" s="67" t="s">
        <v>131</v>
      </c>
      <c r="D51" s="59" t="s">
        <v>33</v>
      </c>
      <c r="E51" s="43"/>
      <c r="F51" s="43"/>
      <c r="G51" s="43"/>
      <c r="H51" s="43"/>
      <c r="I51" s="43"/>
      <c r="J51" s="43"/>
      <c r="K51" s="39">
        <f t="shared" si="0"/>
        <v>0</v>
      </c>
      <c r="L51" s="16">
        <f t="shared" si="1"/>
        <v>0</v>
      </c>
      <c r="M51" s="10" t="str">
        <f t="shared" si="2"/>
        <v>ควรปรับปรุง</v>
      </c>
      <c r="N51" s="43"/>
      <c r="O51" s="43"/>
      <c r="P51" s="43"/>
      <c r="Q51" s="43"/>
      <c r="R51" s="43"/>
      <c r="S51" s="42">
        <f t="shared" si="3"/>
        <v>0</v>
      </c>
      <c r="T51" s="32">
        <f t="shared" si="4"/>
        <v>0</v>
      </c>
      <c r="U51" s="10" t="str">
        <f t="shared" si="5"/>
        <v>ควรปรับปรุง</v>
      </c>
    </row>
    <row r="52" spans="2:21" ht="23.25">
      <c r="B52" s="30">
        <v>45</v>
      </c>
      <c r="C52" s="67" t="s">
        <v>129</v>
      </c>
      <c r="D52" s="59" t="s">
        <v>38</v>
      </c>
      <c r="E52" s="43"/>
      <c r="F52" s="43"/>
      <c r="G52" s="43"/>
      <c r="H52" s="43"/>
      <c r="I52" s="43"/>
      <c r="J52" s="43"/>
      <c r="K52" s="39">
        <f t="shared" si="0"/>
        <v>0</v>
      </c>
      <c r="L52" s="16">
        <f t="shared" si="1"/>
        <v>0</v>
      </c>
      <c r="M52" s="10" t="str">
        <f t="shared" si="2"/>
        <v>ควรปรับปรุง</v>
      </c>
      <c r="N52" s="43"/>
      <c r="O52" s="43"/>
      <c r="P52" s="43"/>
      <c r="Q52" s="43"/>
      <c r="R52" s="43"/>
      <c r="S52" s="42">
        <f t="shared" si="3"/>
        <v>0</v>
      </c>
      <c r="T52" s="32">
        <f t="shared" si="4"/>
        <v>0</v>
      </c>
      <c r="U52" s="10" t="str">
        <f t="shared" si="5"/>
        <v>ควรปรับปรุง</v>
      </c>
    </row>
    <row r="53" spans="2:21" ht="23.25">
      <c r="B53" s="41">
        <v>46</v>
      </c>
      <c r="C53" s="56" t="s">
        <v>132</v>
      </c>
      <c r="D53" s="55" t="s">
        <v>41</v>
      </c>
      <c r="E53" s="43"/>
      <c r="F53" s="43"/>
      <c r="G53" s="43"/>
      <c r="H53" s="43"/>
      <c r="I53" s="43"/>
      <c r="J53" s="43"/>
      <c r="K53" s="39">
        <f t="shared" si="0"/>
        <v>0</v>
      </c>
      <c r="L53" s="16">
        <f t="shared" si="1"/>
        <v>0</v>
      </c>
      <c r="M53" s="10" t="str">
        <f t="shared" si="2"/>
        <v>ควรปรับปรุง</v>
      </c>
      <c r="N53" s="43"/>
      <c r="O53" s="43"/>
      <c r="P53" s="43"/>
      <c r="Q53" s="43"/>
      <c r="R53" s="43"/>
      <c r="S53" s="42">
        <f t="shared" si="3"/>
        <v>0</v>
      </c>
      <c r="T53" s="32">
        <f t="shared" si="4"/>
        <v>0</v>
      </c>
      <c r="U53" s="10" t="str">
        <f t="shared" si="5"/>
        <v>ควรปรับปรุง</v>
      </c>
    </row>
    <row r="54" spans="2:21" ht="23.25">
      <c r="B54" s="30">
        <v>47</v>
      </c>
      <c r="C54" s="56" t="s">
        <v>133</v>
      </c>
      <c r="D54" s="55" t="s">
        <v>134</v>
      </c>
      <c r="E54" s="43"/>
      <c r="F54" s="43"/>
      <c r="G54" s="43"/>
      <c r="H54" s="43"/>
      <c r="I54" s="43"/>
      <c r="J54" s="43"/>
      <c r="K54" s="39">
        <f t="shared" si="0"/>
        <v>0</v>
      </c>
      <c r="L54" s="16">
        <f t="shared" si="1"/>
        <v>0</v>
      </c>
      <c r="M54" s="10" t="str">
        <f t="shared" si="2"/>
        <v>ควรปรับปรุง</v>
      </c>
      <c r="N54" s="43"/>
      <c r="O54" s="43"/>
      <c r="P54" s="43"/>
      <c r="Q54" s="43"/>
      <c r="R54" s="43"/>
      <c r="S54" s="42">
        <f t="shared" si="3"/>
        <v>0</v>
      </c>
      <c r="T54" s="32">
        <f t="shared" si="4"/>
        <v>0</v>
      </c>
      <c r="U54" s="10" t="str">
        <f t="shared" si="5"/>
        <v>ควรปรับปรุง</v>
      </c>
    </row>
    <row r="55" spans="2:21" ht="23.25">
      <c r="B55" s="41">
        <v>48</v>
      </c>
      <c r="C55" s="68" t="s">
        <v>135</v>
      </c>
      <c r="D55" s="69" t="s">
        <v>34</v>
      </c>
      <c r="E55" s="43"/>
      <c r="F55" s="43"/>
      <c r="G55" s="43"/>
      <c r="H55" s="43"/>
      <c r="I55" s="43"/>
      <c r="J55" s="43"/>
      <c r="K55" s="39">
        <f t="shared" si="0"/>
        <v>0</v>
      </c>
      <c r="L55" s="16">
        <f t="shared" si="1"/>
        <v>0</v>
      </c>
      <c r="M55" s="10" t="str">
        <f t="shared" si="2"/>
        <v>ควรปรับปรุง</v>
      </c>
      <c r="N55" s="43"/>
      <c r="O55" s="43"/>
      <c r="P55" s="43"/>
      <c r="Q55" s="43"/>
      <c r="R55" s="43"/>
      <c r="S55" s="42">
        <f t="shared" si="3"/>
        <v>0</v>
      </c>
      <c r="T55" s="32">
        <f t="shared" si="4"/>
        <v>0</v>
      </c>
      <c r="U55" s="10" t="str">
        <f t="shared" si="5"/>
        <v>ควรปรับปรุง</v>
      </c>
    </row>
    <row r="56" spans="2:21" ht="23.25">
      <c r="B56" s="30">
        <v>49</v>
      </c>
      <c r="C56" s="56" t="s">
        <v>136</v>
      </c>
      <c r="D56" s="55" t="s">
        <v>56</v>
      </c>
      <c r="E56" s="43"/>
      <c r="F56" s="43"/>
      <c r="G56" s="43"/>
      <c r="H56" s="43"/>
      <c r="I56" s="43"/>
      <c r="J56" s="43"/>
      <c r="K56" s="39">
        <f t="shared" si="0"/>
        <v>0</v>
      </c>
      <c r="L56" s="16">
        <f t="shared" si="1"/>
        <v>0</v>
      </c>
      <c r="M56" s="10" t="str">
        <f t="shared" si="2"/>
        <v>ควรปรับปรุง</v>
      </c>
      <c r="N56" s="43"/>
      <c r="O56" s="43"/>
      <c r="P56" s="43"/>
      <c r="Q56" s="43"/>
      <c r="R56" s="43"/>
      <c r="S56" s="42">
        <f t="shared" si="3"/>
        <v>0</v>
      </c>
      <c r="T56" s="32">
        <f t="shared" si="4"/>
        <v>0</v>
      </c>
      <c r="U56" s="10" t="str">
        <f t="shared" si="5"/>
        <v>ควรปรับปรุง</v>
      </c>
    </row>
    <row r="57" spans="2:21" ht="23.25">
      <c r="B57" s="41">
        <v>50</v>
      </c>
      <c r="C57" s="56" t="s">
        <v>137</v>
      </c>
      <c r="D57" s="55" t="s">
        <v>138</v>
      </c>
      <c r="E57" s="43"/>
      <c r="F57" s="43"/>
      <c r="G57" s="43"/>
      <c r="H57" s="43"/>
      <c r="I57" s="43"/>
      <c r="J57" s="43"/>
      <c r="K57" s="39">
        <f t="shared" si="0"/>
        <v>0</v>
      </c>
      <c r="L57" s="16">
        <f t="shared" si="1"/>
        <v>0</v>
      </c>
      <c r="M57" s="10" t="str">
        <f t="shared" si="2"/>
        <v>ควรปรับปรุง</v>
      </c>
      <c r="N57" s="43"/>
      <c r="O57" s="43"/>
      <c r="P57" s="43"/>
      <c r="Q57" s="43"/>
      <c r="R57" s="43"/>
      <c r="S57" s="42">
        <f t="shared" si="3"/>
        <v>0</v>
      </c>
      <c r="T57" s="32">
        <f t="shared" si="4"/>
        <v>0</v>
      </c>
      <c r="U57" s="10" t="str">
        <f t="shared" si="5"/>
        <v>ควรปรับปรุง</v>
      </c>
    </row>
    <row r="58" spans="2:21" ht="23.25">
      <c r="B58" s="30">
        <v>51</v>
      </c>
      <c r="C58" s="56" t="s">
        <v>139</v>
      </c>
      <c r="D58" s="55" t="s">
        <v>35</v>
      </c>
      <c r="E58" s="43"/>
      <c r="F58" s="43"/>
      <c r="G58" s="43"/>
      <c r="H58" s="43"/>
      <c r="I58" s="43"/>
      <c r="J58" s="43"/>
      <c r="K58" s="39">
        <f t="shared" si="0"/>
        <v>0</v>
      </c>
      <c r="L58" s="16">
        <f t="shared" si="1"/>
        <v>0</v>
      </c>
      <c r="M58" s="10" t="str">
        <f t="shared" si="2"/>
        <v>ควรปรับปรุง</v>
      </c>
      <c r="N58" s="43"/>
      <c r="O58" s="43"/>
      <c r="P58" s="43"/>
      <c r="Q58" s="43"/>
      <c r="R58" s="43"/>
      <c r="S58" s="42">
        <f t="shared" si="3"/>
        <v>0</v>
      </c>
      <c r="T58" s="32">
        <f t="shared" si="4"/>
        <v>0</v>
      </c>
      <c r="U58" s="10" t="str">
        <f t="shared" si="5"/>
        <v>ควรปรับปรุง</v>
      </c>
    </row>
    <row r="59" spans="2:21" ht="23.25">
      <c r="B59" s="41">
        <v>52</v>
      </c>
      <c r="C59" s="56" t="s">
        <v>140</v>
      </c>
      <c r="D59" s="55" t="s">
        <v>141</v>
      </c>
      <c r="E59" s="43"/>
      <c r="F59" s="43"/>
      <c r="G59" s="43"/>
      <c r="H59" s="43"/>
      <c r="I59" s="43"/>
      <c r="J59" s="43"/>
      <c r="K59" s="39">
        <f t="shared" si="0"/>
        <v>0</v>
      </c>
      <c r="L59" s="16">
        <f t="shared" si="1"/>
        <v>0</v>
      </c>
      <c r="M59" s="10" t="str">
        <f t="shared" si="2"/>
        <v>ควรปรับปรุง</v>
      </c>
      <c r="N59" s="43"/>
      <c r="O59" s="43"/>
      <c r="P59" s="43"/>
      <c r="Q59" s="43"/>
      <c r="R59" s="43"/>
      <c r="S59" s="42">
        <f t="shared" si="3"/>
        <v>0</v>
      </c>
      <c r="T59" s="32">
        <f t="shared" si="4"/>
        <v>0</v>
      </c>
      <c r="U59" s="10" t="str">
        <f t="shared" si="5"/>
        <v>ควรปรับปรุง</v>
      </c>
    </row>
    <row r="60" spans="2:21" ht="23.25">
      <c r="B60" s="30">
        <v>53</v>
      </c>
      <c r="C60" s="56" t="s">
        <v>142</v>
      </c>
      <c r="D60" s="55" t="s">
        <v>143</v>
      </c>
      <c r="E60" s="43"/>
      <c r="F60" s="43"/>
      <c r="G60" s="43"/>
      <c r="H60" s="43"/>
      <c r="I60" s="43"/>
      <c r="J60" s="43"/>
      <c r="K60" s="39">
        <f t="shared" si="0"/>
        <v>0</v>
      </c>
      <c r="L60" s="16">
        <f t="shared" si="1"/>
        <v>0</v>
      </c>
      <c r="M60" s="10" t="str">
        <f t="shared" si="2"/>
        <v>ควรปรับปรุง</v>
      </c>
      <c r="N60" s="43"/>
      <c r="O60" s="43"/>
      <c r="P60" s="43"/>
      <c r="Q60" s="43"/>
      <c r="R60" s="43"/>
      <c r="S60" s="42">
        <f t="shared" si="3"/>
        <v>0</v>
      </c>
      <c r="T60" s="32">
        <f t="shared" si="4"/>
        <v>0</v>
      </c>
      <c r="U60" s="10" t="str">
        <f t="shared" si="5"/>
        <v>ควรปรับปรุง</v>
      </c>
    </row>
    <row r="61" spans="2:21" ht="23.25">
      <c r="B61" s="41">
        <v>54</v>
      </c>
      <c r="C61" s="56" t="s">
        <v>144</v>
      </c>
      <c r="D61" s="55" t="s">
        <v>41</v>
      </c>
      <c r="E61" s="43"/>
      <c r="F61" s="43"/>
      <c r="G61" s="43"/>
      <c r="H61" s="43"/>
      <c r="I61" s="43"/>
      <c r="J61" s="43"/>
      <c r="K61" s="39">
        <f t="shared" si="0"/>
        <v>0</v>
      </c>
      <c r="L61" s="16">
        <f t="shared" si="1"/>
        <v>0</v>
      </c>
      <c r="M61" s="10" t="str">
        <f t="shared" si="2"/>
        <v>ควรปรับปรุง</v>
      </c>
      <c r="N61" s="43"/>
      <c r="O61" s="43"/>
      <c r="P61" s="43"/>
      <c r="Q61" s="43"/>
      <c r="R61" s="43"/>
      <c r="S61" s="42">
        <f t="shared" si="3"/>
        <v>0</v>
      </c>
      <c r="T61" s="32">
        <f t="shared" si="4"/>
        <v>0</v>
      </c>
      <c r="U61" s="10" t="str">
        <f t="shared" si="5"/>
        <v>ควรปรับปรุง</v>
      </c>
    </row>
    <row r="62" spans="2:21" ht="23.25">
      <c r="B62" s="30">
        <v>55</v>
      </c>
      <c r="C62" s="70" t="s">
        <v>145</v>
      </c>
      <c r="D62" s="71" t="s">
        <v>146</v>
      </c>
      <c r="E62" s="43"/>
      <c r="F62" s="43"/>
      <c r="G62" s="43"/>
      <c r="H62" s="43"/>
      <c r="I62" s="43"/>
      <c r="J62" s="43"/>
      <c r="K62" s="39">
        <f t="shared" si="0"/>
        <v>0</v>
      </c>
      <c r="L62" s="16">
        <f t="shared" si="1"/>
        <v>0</v>
      </c>
      <c r="M62" s="10" t="str">
        <f t="shared" si="2"/>
        <v>ควรปรับปรุง</v>
      </c>
      <c r="N62" s="43"/>
      <c r="O62" s="43"/>
      <c r="P62" s="43"/>
      <c r="Q62" s="43"/>
      <c r="R62" s="43"/>
      <c r="S62" s="42">
        <f t="shared" si="3"/>
        <v>0</v>
      </c>
      <c r="T62" s="32">
        <f t="shared" si="4"/>
        <v>0</v>
      </c>
      <c r="U62" s="10" t="str">
        <f t="shared" si="5"/>
        <v>ควรปรับปรุง</v>
      </c>
    </row>
    <row r="63" spans="2:21" ht="23.25">
      <c r="B63" s="41">
        <v>56</v>
      </c>
      <c r="C63" s="70" t="s">
        <v>147</v>
      </c>
      <c r="D63" s="71" t="s">
        <v>148</v>
      </c>
      <c r="E63" s="43"/>
      <c r="F63" s="43"/>
      <c r="G63" s="43"/>
      <c r="H63" s="43"/>
      <c r="I63" s="43"/>
      <c r="J63" s="43"/>
      <c r="K63" s="39">
        <f t="shared" si="0"/>
        <v>0</v>
      </c>
      <c r="L63" s="16">
        <f t="shared" si="1"/>
        <v>0</v>
      </c>
      <c r="M63" s="10" t="str">
        <f t="shared" si="2"/>
        <v>ควรปรับปรุง</v>
      </c>
      <c r="N63" s="43"/>
      <c r="O63" s="43"/>
      <c r="P63" s="43"/>
      <c r="Q63" s="43"/>
      <c r="R63" s="43"/>
      <c r="S63" s="42">
        <f t="shared" si="3"/>
        <v>0</v>
      </c>
      <c r="T63" s="32">
        <f t="shared" si="4"/>
        <v>0</v>
      </c>
      <c r="U63" s="10" t="str">
        <f t="shared" si="5"/>
        <v>ควรปรับปรุง</v>
      </c>
    </row>
    <row r="64" spans="2:21" ht="23.25">
      <c r="B64" s="30">
        <v>57</v>
      </c>
      <c r="C64" s="70" t="s">
        <v>149</v>
      </c>
      <c r="D64" s="71" t="s">
        <v>45</v>
      </c>
      <c r="E64" s="43"/>
      <c r="F64" s="43"/>
      <c r="G64" s="43"/>
      <c r="H64" s="43"/>
      <c r="I64" s="43"/>
      <c r="J64" s="43"/>
      <c r="K64" s="39">
        <f t="shared" si="0"/>
        <v>0</v>
      </c>
      <c r="L64" s="16">
        <f t="shared" si="1"/>
        <v>0</v>
      </c>
      <c r="M64" s="10" t="str">
        <f t="shared" si="2"/>
        <v>ควรปรับปรุง</v>
      </c>
      <c r="N64" s="43"/>
      <c r="O64" s="43"/>
      <c r="P64" s="43"/>
      <c r="Q64" s="43"/>
      <c r="R64" s="43"/>
      <c r="S64" s="42">
        <f t="shared" si="3"/>
        <v>0</v>
      </c>
      <c r="T64" s="32">
        <f t="shared" si="4"/>
        <v>0</v>
      </c>
      <c r="U64" s="10" t="str">
        <f t="shared" si="5"/>
        <v>ควรปรับปรุง</v>
      </c>
    </row>
    <row r="65" spans="2:21" ht="23.25">
      <c r="B65" s="41">
        <v>58</v>
      </c>
      <c r="C65" s="67" t="s">
        <v>150</v>
      </c>
      <c r="D65" s="59" t="s">
        <v>41</v>
      </c>
      <c r="E65" s="43"/>
      <c r="F65" s="43"/>
      <c r="G65" s="43"/>
      <c r="H65" s="43"/>
      <c r="I65" s="43"/>
      <c r="J65" s="43"/>
      <c r="K65" s="39">
        <f t="shared" si="0"/>
        <v>0</v>
      </c>
      <c r="L65" s="16">
        <f t="shared" si="1"/>
        <v>0</v>
      </c>
      <c r="M65" s="10" t="str">
        <f t="shared" si="2"/>
        <v>ควรปรับปรุง</v>
      </c>
      <c r="N65" s="43"/>
      <c r="O65" s="43"/>
      <c r="P65" s="43"/>
      <c r="Q65" s="43"/>
      <c r="R65" s="43"/>
      <c r="S65" s="42">
        <f t="shared" si="3"/>
        <v>0</v>
      </c>
      <c r="T65" s="32">
        <f t="shared" si="4"/>
        <v>0</v>
      </c>
      <c r="U65" s="10" t="str">
        <f t="shared" si="5"/>
        <v>ควรปรับปรุง</v>
      </c>
    </row>
    <row r="66" spans="2:21" ht="23.25">
      <c r="B66" s="30">
        <v>59</v>
      </c>
      <c r="C66" s="70" t="s">
        <v>151</v>
      </c>
      <c r="D66" s="71" t="s">
        <v>32</v>
      </c>
      <c r="E66" s="43"/>
      <c r="F66" s="43"/>
      <c r="G66" s="43"/>
      <c r="H66" s="43"/>
      <c r="I66" s="43"/>
      <c r="J66" s="43"/>
      <c r="K66" s="39">
        <f t="shared" si="0"/>
        <v>0</v>
      </c>
      <c r="L66" s="16">
        <f t="shared" si="1"/>
        <v>0</v>
      </c>
      <c r="M66" s="10" t="str">
        <f t="shared" si="2"/>
        <v>ควรปรับปรุง</v>
      </c>
      <c r="N66" s="43"/>
      <c r="O66" s="43"/>
      <c r="P66" s="43"/>
      <c r="Q66" s="43"/>
      <c r="R66" s="43"/>
      <c r="S66" s="42">
        <f t="shared" si="3"/>
        <v>0</v>
      </c>
      <c r="T66" s="32">
        <f t="shared" si="4"/>
        <v>0</v>
      </c>
      <c r="U66" s="10" t="str">
        <f t="shared" si="5"/>
        <v>ควรปรับปรุง</v>
      </c>
    </row>
    <row r="67" spans="2:21" ht="23.25">
      <c r="B67" s="41">
        <v>60</v>
      </c>
      <c r="C67" s="67" t="s">
        <v>152</v>
      </c>
      <c r="D67" s="59" t="s">
        <v>153</v>
      </c>
      <c r="E67" s="43"/>
      <c r="F67" s="43"/>
      <c r="G67" s="43"/>
      <c r="H67" s="43"/>
      <c r="I67" s="43"/>
      <c r="J67" s="43"/>
      <c r="K67" s="39">
        <f t="shared" si="0"/>
        <v>0</v>
      </c>
      <c r="L67" s="16">
        <f t="shared" si="1"/>
        <v>0</v>
      </c>
      <c r="M67" s="10" t="str">
        <f t="shared" si="2"/>
        <v>ควรปรับปรุง</v>
      </c>
      <c r="N67" s="43"/>
      <c r="O67" s="43"/>
      <c r="P67" s="43"/>
      <c r="Q67" s="43"/>
      <c r="R67" s="43"/>
      <c r="S67" s="42">
        <f t="shared" si="3"/>
        <v>0</v>
      </c>
      <c r="T67" s="32">
        <f t="shared" si="4"/>
        <v>0</v>
      </c>
      <c r="U67" s="10" t="str">
        <f t="shared" si="5"/>
        <v>ควรปรับปรุง</v>
      </c>
    </row>
    <row r="68" spans="2:21" ht="23.25">
      <c r="B68" s="30">
        <v>61</v>
      </c>
      <c r="C68" s="67" t="s">
        <v>154</v>
      </c>
      <c r="D68" s="59" t="s">
        <v>155</v>
      </c>
      <c r="E68" s="43"/>
      <c r="F68" s="43"/>
      <c r="G68" s="43"/>
      <c r="H68" s="43"/>
      <c r="I68" s="43"/>
      <c r="J68" s="43"/>
      <c r="K68" s="39">
        <f t="shared" si="0"/>
        <v>0</v>
      </c>
      <c r="L68" s="16">
        <f t="shared" si="1"/>
        <v>0</v>
      </c>
      <c r="M68" s="10" t="str">
        <f t="shared" si="2"/>
        <v>ควรปรับปรุง</v>
      </c>
      <c r="N68" s="43"/>
      <c r="O68" s="43"/>
      <c r="P68" s="43"/>
      <c r="Q68" s="43"/>
      <c r="R68" s="43"/>
      <c r="S68" s="42">
        <f t="shared" si="3"/>
        <v>0</v>
      </c>
      <c r="T68" s="32">
        <f t="shared" si="4"/>
        <v>0</v>
      </c>
      <c r="U68" s="10" t="str">
        <f t="shared" si="5"/>
        <v>ควรปรับปรุง</v>
      </c>
    </row>
    <row r="69" spans="2:21" ht="23.25">
      <c r="B69" s="41">
        <v>62</v>
      </c>
      <c r="C69" s="67" t="s">
        <v>156</v>
      </c>
      <c r="D69" s="59" t="s">
        <v>157</v>
      </c>
      <c r="E69" s="43"/>
      <c r="F69" s="43"/>
      <c r="G69" s="43"/>
      <c r="H69" s="43"/>
      <c r="I69" s="43"/>
      <c r="J69" s="43"/>
      <c r="K69" s="39">
        <f t="shared" si="0"/>
        <v>0</v>
      </c>
      <c r="L69" s="16">
        <f t="shared" si="1"/>
        <v>0</v>
      </c>
      <c r="M69" s="10" t="str">
        <f t="shared" si="2"/>
        <v>ควรปรับปรุง</v>
      </c>
      <c r="N69" s="43"/>
      <c r="O69" s="43"/>
      <c r="P69" s="43"/>
      <c r="Q69" s="43"/>
      <c r="R69" s="43"/>
      <c r="S69" s="42">
        <f t="shared" si="3"/>
        <v>0</v>
      </c>
      <c r="T69" s="32">
        <f t="shared" si="4"/>
        <v>0</v>
      </c>
      <c r="U69" s="10" t="str">
        <f t="shared" si="5"/>
        <v>ควรปรับปรุง</v>
      </c>
    </row>
    <row r="70" spans="2:21" ht="23.25">
      <c r="B70" s="30">
        <v>63</v>
      </c>
      <c r="C70" s="70" t="s">
        <v>158</v>
      </c>
      <c r="D70" s="71" t="s">
        <v>159</v>
      </c>
      <c r="E70" s="43"/>
      <c r="F70" s="43"/>
      <c r="G70" s="43"/>
      <c r="H70" s="43"/>
      <c r="I70" s="43"/>
      <c r="J70" s="43"/>
      <c r="K70" s="39">
        <f t="shared" si="0"/>
        <v>0</v>
      </c>
      <c r="L70" s="16">
        <f t="shared" si="1"/>
        <v>0</v>
      </c>
      <c r="M70" s="10" t="str">
        <f t="shared" si="2"/>
        <v>ควรปรับปรุง</v>
      </c>
      <c r="N70" s="43"/>
      <c r="O70" s="43"/>
      <c r="P70" s="43"/>
      <c r="Q70" s="43"/>
      <c r="R70" s="43"/>
      <c r="S70" s="42">
        <f t="shared" si="3"/>
        <v>0</v>
      </c>
      <c r="T70" s="32">
        <f t="shared" si="4"/>
        <v>0</v>
      </c>
      <c r="U70" s="10" t="str">
        <f t="shared" si="5"/>
        <v>ควรปรับปรุง</v>
      </c>
    </row>
    <row r="71" spans="2:21" ht="23.25">
      <c r="B71" s="41">
        <v>64</v>
      </c>
      <c r="C71" s="56" t="s">
        <v>160</v>
      </c>
      <c r="D71" s="55" t="s">
        <v>161</v>
      </c>
      <c r="E71" s="43"/>
      <c r="F71" s="43"/>
      <c r="G71" s="43"/>
      <c r="H71" s="43"/>
      <c r="I71" s="43"/>
      <c r="J71" s="43"/>
      <c r="K71" s="39">
        <f t="shared" si="0"/>
        <v>0</v>
      </c>
      <c r="L71" s="16">
        <f t="shared" si="1"/>
        <v>0</v>
      </c>
      <c r="M71" s="10" t="str">
        <f t="shared" si="2"/>
        <v>ควรปรับปรุง</v>
      </c>
      <c r="N71" s="43"/>
      <c r="O71" s="43"/>
      <c r="P71" s="43"/>
      <c r="Q71" s="43"/>
      <c r="R71" s="43"/>
      <c r="S71" s="42">
        <f t="shared" si="3"/>
        <v>0</v>
      </c>
      <c r="T71" s="32">
        <f t="shared" si="4"/>
        <v>0</v>
      </c>
      <c r="U71" s="10" t="str">
        <f t="shared" si="5"/>
        <v>ควรปรับปรุง</v>
      </c>
    </row>
    <row r="72" spans="2:21" ht="23.25">
      <c r="B72" s="30">
        <v>65</v>
      </c>
      <c r="C72" s="56" t="s">
        <v>162</v>
      </c>
      <c r="D72" s="55" t="s">
        <v>163</v>
      </c>
      <c r="E72" s="43"/>
      <c r="F72" s="43"/>
      <c r="G72" s="43"/>
      <c r="H72" s="43"/>
      <c r="I72" s="43"/>
      <c r="J72" s="43"/>
      <c r="K72" s="39">
        <f t="shared" si="0"/>
        <v>0</v>
      </c>
      <c r="L72" s="16">
        <f t="shared" si="1"/>
        <v>0</v>
      </c>
      <c r="M72" s="10" t="str">
        <f t="shared" si="2"/>
        <v>ควรปรับปรุง</v>
      </c>
      <c r="N72" s="43"/>
      <c r="O72" s="43"/>
      <c r="P72" s="43"/>
      <c r="Q72" s="43"/>
      <c r="R72" s="43"/>
      <c r="S72" s="42">
        <f t="shared" si="3"/>
        <v>0</v>
      </c>
      <c r="T72" s="32">
        <f t="shared" si="4"/>
        <v>0</v>
      </c>
      <c r="U72" s="10" t="str">
        <f t="shared" si="5"/>
        <v>ควรปรับปรุง</v>
      </c>
    </row>
    <row r="73" spans="2:21" ht="23.25">
      <c r="B73" s="41">
        <v>66</v>
      </c>
      <c r="C73" s="56" t="s">
        <v>164</v>
      </c>
      <c r="D73" s="55" t="s">
        <v>165</v>
      </c>
      <c r="E73" s="43"/>
      <c r="F73" s="43"/>
      <c r="G73" s="43"/>
      <c r="H73" s="43"/>
      <c r="I73" s="43"/>
      <c r="J73" s="43"/>
      <c r="K73" s="39">
        <f aca="true" t="shared" si="6" ref="K73:K82">SUM(E73:J73)</f>
        <v>0</v>
      </c>
      <c r="L73" s="16">
        <f aca="true" t="shared" si="7" ref="L73:L82">K73/6</f>
        <v>0</v>
      </c>
      <c r="M73" s="10" t="str">
        <f aca="true" t="shared" si="8" ref="M73:M82">IF(L73&gt;=3.51,"ดีเยี่ยม",IF(L73&gt;=2.51,"ดี",IF(L73&gt;=1.51,"พอใช้",IF(L73&gt;=0,"ควรปรับปรุง",))))</f>
        <v>ควรปรับปรุง</v>
      </c>
      <c r="N73" s="43"/>
      <c r="O73" s="43"/>
      <c r="P73" s="43"/>
      <c r="Q73" s="43"/>
      <c r="R73" s="43"/>
      <c r="S73" s="42">
        <f aca="true" t="shared" si="9" ref="S73:S82">SUM(N73:R73)</f>
        <v>0</v>
      </c>
      <c r="T73" s="32">
        <f aca="true" t="shared" si="10" ref="T73:T82">S73/5</f>
        <v>0</v>
      </c>
      <c r="U73" s="10" t="str">
        <f aca="true" t="shared" si="11" ref="U73:U82">IF(T73&gt;=3.51,"ดีเยี่ยม",IF(T73&gt;=2.51,"ดี",IF(T73&gt;=1.51,"พอใช้",IF(T73&gt;=0,"ควรปรับปรุง",))))</f>
        <v>ควรปรับปรุง</v>
      </c>
    </row>
    <row r="74" spans="2:21" ht="23.25">
      <c r="B74" s="30">
        <v>67</v>
      </c>
      <c r="C74" s="56" t="s">
        <v>39</v>
      </c>
      <c r="D74" s="55" t="s">
        <v>30</v>
      </c>
      <c r="E74" s="43"/>
      <c r="F74" s="43"/>
      <c r="G74" s="43"/>
      <c r="H74" s="43"/>
      <c r="I74" s="43"/>
      <c r="J74" s="43"/>
      <c r="K74" s="39">
        <f t="shared" si="6"/>
        <v>0</v>
      </c>
      <c r="L74" s="16">
        <f t="shared" si="7"/>
        <v>0</v>
      </c>
      <c r="M74" s="10" t="str">
        <f t="shared" si="8"/>
        <v>ควรปรับปรุง</v>
      </c>
      <c r="N74" s="43"/>
      <c r="O74" s="43"/>
      <c r="P74" s="43"/>
      <c r="Q74" s="43"/>
      <c r="R74" s="43"/>
      <c r="S74" s="42">
        <f t="shared" si="9"/>
        <v>0</v>
      </c>
      <c r="T74" s="32">
        <f t="shared" si="10"/>
        <v>0</v>
      </c>
      <c r="U74" s="10" t="str">
        <f t="shared" si="11"/>
        <v>ควรปรับปรุง</v>
      </c>
    </row>
    <row r="75" spans="2:21" ht="23.25">
      <c r="B75" s="41">
        <v>68</v>
      </c>
      <c r="C75" s="56" t="s">
        <v>166</v>
      </c>
      <c r="D75" s="55" t="s">
        <v>40</v>
      </c>
      <c r="E75" s="43"/>
      <c r="F75" s="43"/>
      <c r="G75" s="43"/>
      <c r="H75" s="43"/>
      <c r="I75" s="43"/>
      <c r="J75" s="43"/>
      <c r="K75" s="39">
        <f t="shared" si="6"/>
        <v>0</v>
      </c>
      <c r="L75" s="16">
        <f t="shared" si="7"/>
        <v>0</v>
      </c>
      <c r="M75" s="10" t="str">
        <f t="shared" si="8"/>
        <v>ควรปรับปรุง</v>
      </c>
      <c r="N75" s="43"/>
      <c r="O75" s="43"/>
      <c r="P75" s="43"/>
      <c r="Q75" s="43"/>
      <c r="R75" s="43"/>
      <c r="S75" s="42">
        <f t="shared" si="9"/>
        <v>0</v>
      </c>
      <c r="T75" s="32">
        <f t="shared" si="10"/>
        <v>0</v>
      </c>
      <c r="U75" s="10" t="str">
        <f t="shared" si="11"/>
        <v>ควรปรับปรุง</v>
      </c>
    </row>
    <row r="76" spans="2:21" ht="23.25">
      <c r="B76" s="30">
        <v>69</v>
      </c>
      <c r="C76" s="56" t="s">
        <v>58</v>
      </c>
      <c r="D76" s="55" t="s">
        <v>167</v>
      </c>
      <c r="E76" s="43"/>
      <c r="F76" s="43"/>
      <c r="G76" s="43"/>
      <c r="H76" s="43"/>
      <c r="I76" s="43"/>
      <c r="J76" s="43"/>
      <c r="K76" s="39">
        <f t="shared" si="6"/>
        <v>0</v>
      </c>
      <c r="L76" s="16">
        <f t="shared" si="7"/>
        <v>0</v>
      </c>
      <c r="M76" s="10" t="str">
        <f t="shared" si="8"/>
        <v>ควรปรับปรุง</v>
      </c>
      <c r="N76" s="43"/>
      <c r="O76" s="43"/>
      <c r="P76" s="43"/>
      <c r="Q76" s="43"/>
      <c r="R76" s="43"/>
      <c r="S76" s="42">
        <f t="shared" si="9"/>
        <v>0</v>
      </c>
      <c r="T76" s="32">
        <f t="shared" si="10"/>
        <v>0</v>
      </c>
      <c r="U76" s="10" t="str">
        <f t="shared" si="11"/>
        <v>ควรปรับปรุง</v>
      </c>
    </row>
    <row r="77" spans="2:21" ht="23.25">
      <c r="B77" s="41">
        <v>70</v>
      </c>
      <c r="C77" s="56" t="s">
        <v>168</v>
      </c>
      <c r="D77" s="55" t="s">
        <v>169</v>
      </c>
      <c r="E77" s="43"/>
      <c r="F77" s="43"/>
      <c r="G77" s="43"/>
      <c r="H77" s="43"/>
      <c r="I77" s="43"/>
      <c r="J77" s="43"/>
      <c r="K77" s="39">
        <f t="shared" si="6"/>
        <v>0</v>
      </c>
      <c r="L77" s="16">
        <f t="shared" si="7"/>
        <v>0</v>
      </c>
      <c r="M77" s="10" t="str">
        <f t="shared" si="8"/>
        <v>ควรปรับปรุง</v>
      </c>
      <c r="N77" s="43"/>
      <c r="O77" s="43"/>
      <c r="P77" s="43"/>
      <c r="Q77" s="43"/>
      <c r="R77" s="43"/>
      <c r="S77" s="42">
        <f t="shared" si="9"/>
        <v>0</v>
      </c>
      <c r="T77" s="32">
        <f t="shared" si="10"/>
        <v>0</v>
      </c>
      <c r="U77" s="10" t="str">
        <f t="shared" si="11"/>
        <v>ควรปรับปรุง</v>
      </c>
    </row>
    <row r="78" spans="2:21" ht="23.25">
      <c r="B78" s="30">
        <v>71</v>
      </c>
      <c r="C78" s="56" t="s">
        <v>170</v>
      </c>
      <c r="D78" s="55" t="s">
        <v>171</v>
      </c>
      <c r="E78" s="43"/>
      <c r="F78" s="43"/>
      <c r="G78" s="43"/>
      <c r="H78" s="43"/>
      <c r="I78" s="43"/>
      <c r="J78" s="43"/>
      <c r="K78" s="39">
        <f t="shared" si="6"/>
        <v>0</v>
      </c>
      <c r="L78" s="16">
        <f t="shared" si="7"/>
        <v>0</v>
      </c>
      <c r="M78" s="10" t="str">
        <f t="shared" si="8"/>
        <v>ควรปรับปรุง</v>
      </c>
      <c r="N78" s="43"/>
      <c r="O78" s="43"/>
      <c r="P78" s="43"/>
      <c r="Q78" s="43"/>
      <c r="R78" s="43"/>
      <c r="S78" s="42">
        <f t="shared" si="9"/>
        <v>0</v>
      </c>
      <c r="T78" s="32">
        <f t="shared" si="10"/>
        <v>0</v>
      </c>
      <c r="U78" s="10" t="str">
        <f t="shared" si="11"/>
        <v>ควรปรับปรุง</v>
      </c>
    </row>
    <row r="79" spans="2:21" ht="23.25">
      <c r="B79" s="41">
        <v>72</v>
      </c>
      <c r="C79" s="56" t="s">
        <v>172</v>
      </c>
      <c r="D79" s="55" t="s">
        <v>173</v>
      </c>
      <c r="E79" s="43"/>
      <c r="F79" s="43"/>
      <c r="G79" s="43"/>
      <c r="H79" s="43"/>
      <c r="I79" s="43"/>
      <c r="J79" s="43"/>
      <c r="K79" s="39">
        <f t="shared" si="6"/>
        <v>0</v>
      </c>
      <c r="L79" s="16">
        <f t="shared" si="7"/>
        <v>0</v>
      </c>
      <c r="M79" s="10" t="str">
        <f t="shared" si="8"/>
        <v>ควรปรับปรุง</v>
      </c>
      <c r="N79" s="43"/>
      <c r="O79" s="43"/>
      <c r="P79" s="43"/>
      <c r="Q79" s="43"/>
      <c r="R79" s="43"/>
      <c r="S79" s="42">
        <f t="shared" si="9"/>
        <v>0</v>
      </c>
      <c r="T79" s="32">
        <f t="shared" si="10"/>
        <v>0</v>
      </c>
      <c r="U79" s="10" t="str">
        <f t="shared" si="11"/>
        <v>ควรปรับปรุง</v>
      </c>
    </row>
    <row r="80" spans="2:21" ht="23.25">
      <c r="B80" s="30">
        <v>73</v>
      </c>
      <c r="C80" s="56" t="s">
        <v>46</v>
      </c>
      <c r="D80" s="55" t="s">
        <v>33</v>
      </c>
      <c r="E80" s="43"/>
      <c r="F80" s="43"/>
      <c r="G80" s="43"/>
      <c r="H80" s="43"/>
      <c r="I80" s="43"/>
      <c r="J80" s="43"/>
      <c r="K80" s="39">
        <f t="shared" si="6"/>
        <v>0</v>
      </c>
      <c r="L80" s="16">
        <f t="shared" si="7"/>
        <v>0</v>
      </c>
      <c r="M80" s="10" t="str">
        <f t="shared" si="8"/>
        <v>ควรปรับปรุง</v>
      </c>
      <c r="N80" s="43"/>
      <c r="O80" s="43"/>
      <c r="P80" s="43"/>
      <c r="Q80" s="43"/>
      <c r="R80" s="43"/>
      <c r="S80" s="42">
        <f t="shared" si="9"/>
        <v>0</v>
      </c>
      <c r="T80" s="32">
        <f t="shared" si="10"/>
        <v>0</v>
      </c>
      <c r="U80" s="10" t="str">
        <f t="shared" si="11"/>
        <v>ควรปรับปรุง</v>
      </c>
    </row>
    <row r="81" spans="2:21" ht="23.25">
      <c r="B81" s="41">
        <v>74</v>
      </c>
      <c r="C81" s="56" t="s">
        <v>59</v>
      </c>
      <c r="D81" s="55" t="s">
        <v>25</v>
      </c>
      <c r="E81" s="43"/>
      <c r="F81" s="43"/>
      <c r="G81" s="43"/>
      <c r="H81" s="43"/>
      <c r="I81" s="43"/>
      <c r="J81" s="43"/>
      <c r="K81" s="39">
        <f t="shared" si="6"/>
        <v>0</v>
      </c>
      <c r="L81" s="16">
        <f t="shared" si="7"/>
        <v>0</v>
      </c>
      <c r="M81" s="10" t="str">
        <f t="shared" si="8"/>
        <v>ควรปรับปรุง</v>
      </c>
      <c r="N81" s="43"/>
      <c r="O81" s="43"/>
      <c r="P81" s="43"/>
      <c r="Q81" s="43"/>
      <c r="R81" s="43"/>
      <c r="S81" s="42">
        <f t="shared" si="9"/>
        <v>0</v>
      </c>
      <c r="T81" s="32">
        <f t="shared" si="10"/>
        <v>0</v>
      </c>
      <c r="U81" s="10" t="str">
        <f t="shared" si="11"/>
        <v>ควรปรับปรุง</v>
      </c>
    </row>
    <row r="82" spans="2:21" ht="23.25">
      <c r="B82" s="8">
        <v>75</v>
      </c>
      <c r="C82" s="67" t="s">
        <v>174</v>
      </c>
      <c r="D82" s="72" t="s">
        <v>175</v>
      </c>
      <c r="E82" s="43"/>
      <c r="F82" s="43"/>
      <c r="G82" s="43"/>
      <c r="H82" s="43"/>
      <c r="I82" s="43"/>
      <c r="J82" s="43"/>
      <c r="K82" s="42">
        <f t="shared" si="6"/>
        <v>0</v>
      </c>
      <c r="L82" s="32">
        <f t="shared" si="7"/>
        <v>0</v>
      </c>
      <c r="M82" s="34" t="str">
        <f t="shared" si="8"/>
        <v>ควรปรับปรุง</v>
      </c>
      <c r="N82" s="43"/>
      <c r="O82" s="43"/>
      <c r="P82" s="43"/>
      <c r="Q82" s="43"/>
      <c r="R82" s="43"/>
      <c r="S82" s="42">
        <f t="shared" si="9"/>
        <v>0</v>
      </c>
      <c r="T82" s="32">
        <f t="shared" si="10"/>
        <v>0</v>
      </c>
      <c r="U82" s="10" t="str">
        <f t="shared" si="11"/>
        <v>ควรปรับปรุง</v>
      </c>
    </row>
    <row r="83" spans="3:11" ht="23.25">
      <c r="C83" s="6"/>
      <c r="D83" s="6"/>
      <c r="E83" s="46"/>
      <c r="F83" s="46"/>
      <c r="G83" s="46"/>
      <c r="H83" s="46"/>
      <c r="I83" s="46"/>
      <c r="J83" s="46"/>
      <c r="K83" s="46"/>
    </row>
    <row r="84" spans="3:11" ht="23.25">
      <c r="C84" s="6"/>
      <c r="D84" s="6"/>
      <c r="E84" s="46"/>
      <c r="F84" s="46"/>
      <c r="G84" s="46"/>
      <c r="H84" s="46"/>
      <c r="I84" s="46"/>
      <c r="J84" s="46"/>
      <c r="K84" s="46"/>
    </row>
    <row r="86" spans="5:13" ht="23.25">
      <c r="E86" s="103"/>
      <c r="F86" s="103"/>
      <c r="G86" s="103"/>
      <c r="H86" s="103"/>
      <c r="I86" s="103"/>
      <c r="J86" s="103"/>
      <c r="K86" s="103"/>
      <c r="L86" s="103"/>
      <c r="M86" s="24"/>
    </row>
    <row r="87" spans="5:13" ht="23.25">
      <c r="E87" s="103"/>
      <c r="F87" s="103"/>
      <c r="G87" s="103"/>
      <c r="H87" s="103"/>
      <c r="I87" s="103"/>
      <c r="J87" s="103"/>
      <c r="K87" s="103"/>
      <c r="L87" s="103"/>
      <c r="M87" s="24"/>
    </row>
    <row r="88" spans="5:13" ht="23.25">
      <c r="E88" s="103"/>
      <c r="F88" s="103"/>
      <c r="G88" s="103"/>
      <c r="H88" s="103"/>
      <c r="I88" s="103"/>
      <c r="J88" s="103"/>
      <c r="K88" s="103"/>
      <c r="L88" s="103"/>
      <c r="M88" s="24"/>
    </row>
    <row r="89" spans="3:13" ht="23.25">
      <c r="C89" s="13"/>
      <c r="D89" s="13"/>
      <c r="E89" s="44"/>
      <c r="F89" s="44"/>
      <c r="G89" s="44"/>
      <c r="H89" s="44"/>
      <c r="I89" s="44"/>
      <c r="J89" s="44"/>
      <c r="K89" s="44"/>
      <c r="L89" s="44"/>
      <c r="M89" s="24"/>
    </row>
    <row r="90" spans="3:13" ht="23.25">
      <c r="C90" s="6"/>
      <c r="D90" s="6"/>
      <c r="E90" s="46"/>
      <c r="F90" s="46"/>
      <c r="G90" s="46"/>
      <c r="H90" s="46"/>
      <c r="I90" s="46"/>
      <c r="J90" s="46"/>
      <c r="K90" s="46"/>
      <c r="L90" s="46"/>
      <c r="M90" s="1"/>
    </row>
  </sheetData>
  <sheetProtection/>
  <mergeCells count="15">
    <mergeCell ref="E86:L86"/>
    <mergeCell ref="E87:L87"/>
    <mergeCell ref="E88:L88"/>
    <mergeCell ref="N5:R5"/>
    <mergeCell ref="M5:M7"/>
    <mergeCell ref="S5:S6"/>
    <mergeCell ref="B5:B7"/>
    <mergeCell ref="C5:D7"/>
    <mergeCell ref="E5:J5"/>
    <mergeCell ref="K5:K6"/>
    <mergeCell ref="L5:L6"/>
    <mergeCell ref="B1:U1"/>
    <mergeCell ref="B2:U2"/>
    <mergeCell ref="T5:T6"/>
    <mergeCell ref="U5:U7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KKD Windows7 V.2</cp:lastModifiedBy>
  <cp:lastPrinted>2013-09-21T10:39:25Z</cp:lastPrinted>
  <dcterms:created xsi:type="dcterms:W3CDTF">2013-09-16T03:19:40Z</dcterms:created>
  <dcterms:modified xsi:type="dcterms:W3CDTF">2013-10-03T04:00:27Z</dcterms:modified>
  <cp:category/>
  <cp:version/>
  <cp:contentType/>
  <cp:contentStatus/>
</cp:coreProperties>
</file>